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https://siemens-my.sharepoint.com/personal/petr_mikulasek_siemens_com/Documents/Dokumenty/Texty/Nemocnice Znojmo/OBJEKT A1/URGENT/DPS/"/>
    </mc:Choice>
  </mc:AlternateContent>
  <xr:revisionPtr revIDLastSave="32" documentId="14_{9CEA100B-1B4F-48D0-98F8-56750E2E2E31}" xr6:coauthVersionLast="47" xr6:coauthVersionMax="47" xr10:uidLastSave="{459DD032-C11A-4646-9259-6C2948ABF40E}"/>
  <bookViews>
    <workbookView xWindow="-28920" yWindow="-2055" windowWidth="29040" windowHeight="17520" tabRatio="601" xr2:uid="{FE0EE031-8F89-4571-8A3C-42CDA2E7548E}"/>
  </bookViews>
  <sheets>
    <sheet name="SUMA NOVÝCH KABELŮ" sheetId="8" r:id="rId1"/>
    <sheet name="Seznam kabelu RVA14" sheetId="9" r:id="rId2"/>
    <sheet name="Seznam kabelu RVA12" sheetId="10" r:id="rId3"/>
    <sheet name="Seznam kabelu IRC" sheetId="11" r:id="rId4"/>
    <sheet name="Seznam kabelu MBUS" sheetId="13" r:id="rId5"/>
  </sheets>
  <definedNames>
    <definedName name="_xlnm._FilterDatabase" localSheetId="3" hidden="1">'Seznam kabelu IRC'!$A$7:$J$8</definedName>
    <definedName name="_xlnm._FilterDatabase" localSheetId="4" hidden="1">'Seznam kabelu MBUS'!$A$7:$J$8</definedName>
    <definedName name="_xlnm._FilterDatabase" localSheetId="2" hidden="1">'Seznam kabelu RVA12'!$A$7:$J$8</definedName>
    <definedName name="_xlnm._FilterDatabase" localSheetId="1" hidden="1">'Seznam kabelu RVA14'!$A$7:$L$161</definedName>
    <definedName name="Cena_dokumentace" localSheetId="3">#REF!</definedName>
    <definedName name="Cena_dokumentace" localSheetId="4">#REF!</definedName>
    <definedName name="Cena_dokumentace" localSheetId="2">#REF!</definedName>
    <definedName name="Cena_dokumentace" localSheetId="1">#REF!</definedName>
    <definedName name="Cena_dokumentace">#REF!</definedName>
  </definedNames>
  <calcPr calcId="191029"/>
  <pivotCaches>
    <pivotCache cacheId="0" r:id="rId6"/>
    <pivotCache cacheId="1" r:id="rId7"/>
    <pivotCache cacheId="2" r:id="rId8"/>
    <pivotCache cacheId="7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3" i="8" l="1"/>
  <c r="D235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30" i="8" s="1"/>
  <c r="D20" i="8"/>
  <c r="D21" i="8"/>
  <c r="D22" i="8"/>
  <c r="D23" i="8"/>
  <c r="D24" i="8"/>
  <c r="D25" i="8"/>
  <c r="D26" i="8"/>
  <c r="D27" i="8"/>
  <c r="D28" i="8"/>
  <c r="D29" i="8"/>
  <c r="D31" i="8"/>
  <c r="D32" i="8"/>
  <c r="D33" i="8"/>
  <c r="D34" i="8"/>
  <c r="D35" i="8"/>
  <c r="D49" i="8" s="1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50" i="8"/>
  <c r="D51" i="8"/>
  <c r="D52" i="8"/>
  <c r="D62" i="8" s="1"/>
  <c r="D53" i="8"/>
  <c r="D54" i="8"/>
  <c r="D55" i="8"/>
  <c r="D56" i="8"/>
  <c r="D57" i="8"/>
  <c r="D58" i="8"/>
  <c r="D59" i="8"/>
  <c r="D60" i="8"/>
  <c r="D61" i="8"/>
  <c r="D63" i="8"/>
  <c r="D73" i="8" s="1"/>
  <c r="D64" i="8"/>
  <c r="D65" i="8"/>
  <c r="D66" i="8"/>
  <c r="D67" i="8"/>
  <c r="D68" i="8"/>
  <c r="D69" i="8"/>
  <c r="D70" i="8"/>
  <c r="D71" i="8"/>
  <c r="D72" i="8"/>
  <c r="D74" i="8"/>
  <c r="D75" i="8"/>
  <c r="D76" i="8"/>
  <c r="D77" i="8" s="1"/>
  <c r="D78" i="8"/>
  <c r="D79" i="8" s="1"/>
  <c r="D80" i="8"/>
  <c r="D81" i="8"/>
  <c r="D82" i="8"/>
  <c r="D83" i="8"/>
  <c r="D84" i="8"/>
  <c r="D85" i="8"/>
  <c r="D86" i="8"/>
  <c r="D87" i="8" s="1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86" i="8" s="1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29" i="8" s="1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30" i="8"/>
  <c r="D231" i="8" s="1"/>
  <c r="D232" i="8"/>
  <c r="D233" i="8"/>
  <c r="I163" i="9"/>
  <c r="I9" i="13" l="1"/>
  <c r="I15" i="11"/>
  <c r="I50" i="10"/>
</calcChain>
</file>

<file path=xl/sharedStrings.xml><?xml version="1.0" encoding="utf-8"?>
<sst xmlns="http://schemas.openxmlformats.org/spreadsheetml/2006/main" count="1157" uniqueCount="363">
  <si>
    <t>Seznam kabelů</t>
  </si>
  <si>
    <t>Číslo kabelu</t>
  </si>
  <si>
    <t>odkud</t>
  </si>
  <si>
    <t>kam</t>
  </si>
  <si>
    <t>typ</t>
  </si>
  <si>
    <t>délka (m)</t>
  </si>
  <si>
    <t>W</t>
  </si>
  <si>
    <t>JYTY-O 4x1</t>
  </si>
  <si>
    <t>JYTY-O 2x1</t>
  </si>
  <si>
    <t>JYTY-J 7x1</t>
  </si>
  <si>
    <t>CYKY-J 3x1,5</t>
  </si>
  <si>
    <t>popis</t>
  </si>
  <si>
    <t>Celkový součet</t>
  </si>
  <si>
    <t>Součet z délka (m)</t>
  </si>
  <si>
    <t>P3</t>
  </si>
  <si>
    <t>P4</t>
  </si>
  <si>
    <t>M1</t>
  </si>
  <si>
    <t>P1</t>
  </si>
  <si>
    <t>Y1</t>
  </si>
  <si>
    <t>B1</t>
  </si>
  <si>
    <t>F1</t>
  </si>
  <si>
    <t>PRAFlaCom F 1x2x0,8</t>
  </si>
  <si>
    <t>F5</t>
  </si>
  <si>
    <t>F4</t>
  </si>
  <si>
    <t>B4</t>
  </si>
  <si>
    <t>B5</t>
  </si>
  <si>
    <t>F2</t>
  </si>
  <si>
    <t>B3</t>
  </si>
  <si>
    <t>F3</t>
  </si>
  <si>
    <t>B2</t>
  </si>
  <si>
    <t>Y2</t>
  </si>
  <si>
    <t>M2</t>
  </si>
  <si>
    <t>Y4</t>
  </si>
  <si>
    <t>Y3</t>
  </si>
  <si>
    <t>Y5</t>
  </si>
  <si>
    <t>M3</t>
  </si>
  <si>
    <t>B6</t>
  </si>
  <si>
    <t>B7</t>
  </si>
  <si>
    <t>PRAFlaCom F 2x2x0,8</t>
  </si>
  <si>
    <t>P2</t>
  </si>
  <si>
    <t>F8</t>
  </si>
  <si>
    <t>Y6</t>
  </si>
  <si>
    <t>F7</t>
  </si>
  <si>
    <t>F6</t>
  </si>
  <si>
    <t>M4</t>
  </si>
  <si>
    <t>B8</t>
  </si>
  <si>
    <t>Y7</t>
  </si>
  <si>
    <t>Y8</t>
  </si>
  <si>
    <t>Y9</t>
  </si>
  <si>
    <t>Y10</t>
  </si>
  <si>
    <t>B9</t>
  </si>
  <si>
    <t>F9</t>
  </si>
  <si>
    <t>F10</t>
  </si>
  <si>
    <t>Belden 8205</t>
  </si>
  <si>
    <t>Y11</t>
  </si>
  <si>
    <t>Y12</t>
  </si>
  <si>
    <t>Y13</t>
  </si>
  <si>
    <t>Y14</t>
  </si>
  <si>
    <t>F13</t>
  </si>
  <si>
    <t>B10</t>
  </si>
  <si>
    <t>F12</t>
  </si>
  <si>
    <t>M6</t>
  </si>
  <si>
    <t>Y15</t>
  </si>
  <si>
    <t>B13</t>
  </si>
  <si>
    <t>B12</t>
  </si>
  <si>
    <t>F11</t>
  </si>
  <si>
    <t>B11</t>
  </si>
  <si>
    <t>Y16</t>
  </si>
  <si>
    <t>M5</t>
  </si>
  <si>
    <t>Y18</t>
  </si>
  <si>
    <t>Y17</t>
  </si>
  <si>
    <t>B14</t>
  </si>
  <si>
    <t>F14</t>
  </si>
  <si>
    <t>F19</t>
  </si>
  <si>
    <t>B15</t>
  </si>
  <si>
    <t>F18</t>
  </si>
  <si>
    <t>M8</t>
  </si>
  <si>
    <t>F16</t>
  </si>
  <si>
    <t>F17</t>
  </si>
  <si>
    <t>M7</t>
  </si>
  <si>
    <t>F20</t>
  </si>
  <si>
    <t>M9</t>
  </si>
  <si>
    <t>M11</t>
  </si>
  <si>
    <t>M10</t>
  </si>
  <si>
    <t>CYKY-O 2x1,5</t>
  </si>
  <si>
    <t>M12</t>
  </si>
  <si>
    <t>M13</t>
  </si>
  <si>
    <t>CYKY-J 4x2,5</t>
  </si>
  <si>
    <t>M14</t>
  </si>
  <si>
    <t>E1</t>
  </si>
  <si>
    <t>E3</t>
  </si>
  <si>
    <t>E5</t>
  </si>
  <si>
    <t>F21</t>
  </si>
  <si>
    <t>Y21</t>
  </si>
  <si>
    <t>F22</t>
  </si>
  <si>
    <t>JXFE-R B2ca,s1,d0 2x2x1</t>
  </si>
  <si>
    <t>CH2</t>
  </si>
  <si>
    <t>CH4</t>
  </si>
  <si>
    <t>CH6</t>
  </si>
  <si>
    <t>CH8</t>
  </si>
  <si>
    <t>CH10</t>
  </si>
  <si>
    <t>CH12</t>
  </si>
  <si>
    <t>PK1</t>
  </si>
  <si>
    <t>PK2</t>
  </si>
  <si>
    <t>PK3</t>
  </si>
  <si>
    <t>PK4</t>
  </si>
  <si>
    <t>PK5</t>
  </si>
  <si>
    <t>PK6</t>
  </si>
  <si>
    <t>PK7</t>
  </si>
  <si>
    <t>PK8</t>
  </si>
  <si>
    <t>PK9</t>
  </si>
  <si>
    <t>PK10</t>
  </si>
  <si>
    <t>PK11</t>
  </si>
  <si>
    <t>PK12</t>
  </si>
  <si>
    <t>PK13</t>
  </si>
  <si>
    <t>PK14</t>
  </si>
  <si>
    <t>PK15</t>
  </si>
  <si>
    <t>PK16</t>
  </si>
  <si>
    <t>PK17</t>
  </si>
  <si>
    <t>PK18</t>
  </si>
  <si>
    <t>PK19</t>
  </si>
  <si>
    <t>PK20</t>
  </si>
  <si>
    <t>PK21</t>
  </si>
  <si>
    <t>PK22</t>
  </si>
  <si>
    <t>PK23</t>
  </si>
  <si>
    <t>Y22</t>
  </si>
  <si>
    <t>Y23</t>
  </si>
  <si>
    <t>Y24</t>
  </si>
  <si>
    <t>Y25</t>
  </si>
  <si>
    <t>Y26</t>
  </si>
  <si>
    <t>Y27</t>
  </si>
  <si>
    <t>Y28</t>
  </si>
  <si>
    <t>Y29</t>
  </si>
  <si>
    <t>Y30</t>
  </si>
  <si>
    <t>Y31</t>
  </si>
  <si>
    <t>Y32</t>
  </si>
  <si>
    <t>KOMUNIKACE BACNet/IP</t>
  </si>
  <si>
    <t>TRASA MaR</t>
  </si>
  <si>
    <t>UZEMNĚNÍ</t>
  </si>
  <si>
    <t>J-Y(St)Y 2x2x0.8</t>
  </si>
  <si>
    <t>IRC REGULACE</t>
  </si>
  <si>
    <t>IRC REGULÁTOR</t>
  </si>
  <si>
    <t>YCH</t>
  </si>
  <si>
    <t>B</t>
  </si>
  <si>
    <t>Q</t>
  </si>
  <si>
    <t>OVLADAČ V MÍSTNOSTI</t>
  </si>
  <si>
    <t>K1</t>
  </si>
  <si>
    <t>FC</t>
  </si>
  <si>
    <t>IRC</t>
  </si>
  <si>
    <t>CHLADICÍ VENTIL FC</t>
  </si>
  <si>
    <t>YT</t>
  </si>
  <si>
    <t>TOPNÝ VENTIL PODL.TOPENÍ</t>
  </si>
  <si>
    <t>ČIDLO PŘÍTOMNOSTI A INTENZITY OSVITU</t>
  </si>
  <si>
    <t>FC ŘÍZENÍ OTÁČEK</t>
  </si>
  <si>
    <t>MBUS</t>
  </si>
  <si>
    <t>M-BUS MĚŘICÍ PŘÍSTROJE</t>
  </si>
  <si>
    <t>PRAFlaSafe F-J 5x1,5</t>
  </si>
  <si>
    <t>Popisky řádků</t>
  </si>
  <si>
    <t>MĚŘIČE SPOTŘEB ENERGIÍ</t>
  </si>
  <si>
    <t>C1</t>
  </si>
  <si>
    <t>PRAFlaCom F 4x2x0,8</t>
  </si>
  <si>
    <t>KOMUNIKACE LON</t>
  </si>
  <si>
    <t>DDC</t>
  </si>
  <si>
    <t>UTP kroucený pár (2x2x0.6) bezhalogenní</t>
  </si>
  <si>
    <t>PRAFlaSafe X-J 3x1,5</t>
  </si>
  <si>
    <t>CH14</t>
  </si>
  <si>
    <t>ROZVADĚČ RA12 JEN NOVÉ KABELY</t>
  </si>
  <si>
    <t xml:space="preserve">N E M O C N I C E   Z N O J M O,  p. o.	
Urgentní příjem 3.etapa – 
Zbudování urgentního příjmu v objektu A1 1.NP                                                                                                                                                                                        </t>
  </si>
  <si>
    <t xml:space="preserve">N E M O C N I C E   Z N O J M O,  p. o.	
Urgentní příjem 3.etapa – 
Zbudování urgentního příjmu v objektu A1 1.NP                                                                                                                                                                                                   </t>
  </si>
  <si>
    <t xml:space="preserve">N E M O C N I C E   Z N O J M O,  p. o.	
Urgentní příjem 3.etapa – 
Zbudování urgentního příjmu v objektu A1 1.NP                                                                                                                                                                                                        </t>
  </si>
  <si>
    <t xml:space="preserve">N E M O C N I C E   Z N O J M O,  p. o.	
Urgentní příjem 3.etapa – 
Zbudování urgentního příjmu v objektu A1 1.NP                                                                                                                                                                                             </t>
  </si>
  <si>
    <t>WL</t>
  </si>
  <si>
    <t>ZVLHČOVAČ A1.7</t>
  </si>
  <si>
    <t>FM VENTILÁTOR VP VZT A1.7</t>
  </si>
  <si>
    <t>CYKY-J 4x16</t>
  </si>
  <si>
    <t>FM1</t>
  </si>
  <si>
    <t>CYKY-J 4x4</t>
  </si>
  <si>
    <t>FM2</t>
  </si>
  <si>
    <t>FM VENTILÁTOR VO VZT A1.7</t>
  </si>
  <si>
    <t>WS</t>
  </si>
  <si>
    <t>ČERPADLO OHŘEVU VZT A1.7</t>
  </si>
  <si>
    <t>CYKY-J 5x1,5</t>
  </si>
  <si>
    <t>RVA12-X1</t>
  </si>
  <si>
    <t>RVA12-X2</t>
  </si>
  <si>
    <t>Rh+T ZA E-OHŘEVEM PŘÍVOD 1-L POKOJE</t>
  </si>
  <si>
    <t>Rh+T VÝSTUP VZT A1.7</t>
  </si>
  <si>
    <t>DÝZA PŘÍVODU VP VZT A1.7</t>
  </si>
  <si>
    <t>TEP.VRAT VODA OHŘÍVÁK VZT A1.7</t>
  </si>
  <si>
    <t>TEP. ZA OHŘÍVAČEM VZT A1.7</t>
  </si>
  <si>
    <t>TEP. ZA CHLADIČEM VZT A1.7</t>
  </si>
  <si>
    <t>TEP. ZA ZZT ODTAH VZT A1.7</t>
  </si>
  <si>
    <t>TEPLOTA PROSTOR M.Č.204</t>
  </si>
  <si>
    <t>TEPLOTA SPOL. ODTAH VZT A1.7</t>
  </si>
  <si>
    <t>VENTIL OHŘÍVÁK VZT A1.7</t>
  </si>
  <si>
    <t>VENTIL CHLADIČ VZT A1.7</t>
  </si>
  <si>
    <t>VZT KLAPKA ZZT VZT A1.7</t>
  </si>
  <si>
    <t>PMO VZT A1.7</t>
  </si>
  <si>
    <t>PK.A1.7.43 PŘÍVOD</t>
  </si>
  <si>
    <t>PK.A1.7.93 ODTAH</t>
  </si>
  <si>
    <t>PK.A1.7.41 PŘÍVOD</t>
  </si>
  <si>
    <t>PK.A1.7.98 ODTAH</t>
  </si>
  <si>
    <t>PK.A1.7.42 PŘÍVOD</t>
  </si>
  <si>
    <t>PK.A1.7.94 ODTAH</t>
  </si>
  <si>
    <t>PK.A1.7.97 ODTAH</t>
  </si>
  <si>
    <t>PK.A1.7.96 PŘÍVOD</t>
  </si>
  <si>
    <t>PK.A1.7.95 ODTAH</t>
  </si>
  <si>
    <t>dP VENTILÁTOR VP VZT A1.7</t>
  </si>
  <si>
    <t>dP VENTILÁTOR VO VZT A1.7</t>
  </si>
  <si>
    <t>dP FILTR SÁNÍ VZT A1.7</t>
  </si>
  <si>
    <t>dP FILTR PŘÍVOD VZT A1.7</t>
  </si>
  <si>
    <t>dP FILTR ODTAH VZT A1.7</t>
  </si>
  <si>
    <t>KLAPKA  PŘÍVODU VZT A1.7</t>
  </si>
  <si>
    <t>ROZVADĚČ  RVA14</t>
  </si>
  <si>
    <t>KONTAKTY PORUCHY KONDENZÁTNÍHO ČERPADLA</t>
  </si>
  <si>
    <t>RVA14</t>
  </si>
  <si>
    <t>TEP.ZA REKUPERÁTOREM VZT1.01A</t>
  </si>
  <si>
    <t>TEP.VRATNÉ VODY VZT 1.01A</t>
  </si>
  <si>
    <t>TEP.PŘÍVODU VZT 1.01A ZA OHŘÍVAČEM</t>
  </si>
  <si>
    <t>TEP.PŘÍVODU VZT 1.01A ZA CHLADIČEM</t>
  </si>
  <si>
    <t>TEP.PŘÍVODU VZT 1.01A ZA DOHŘÍVAČEM</t>
  </si>
  <si>
    <t>TEP. A REL.VLHKOST PŘÍVODU VZT1.01A</t>
  </si>
  <si>
    <t>TEP. A REL.VLHKOST ODTAHU VZT11.01A</t>
  </si>
  <si>
    <t>TEP.ZA REKUPERÁTOREM VZT1.01B</t>
  </si>
  <si>
    <t>TEP.VRATNÉ VODY VZT 1.01B</t>
  </si>
  <si>
    <t>TEP.PŘÍVODU VZT 1.01B ZA OHŘÍVAČEM</t>
  </si>
  <si>
    <t>TEP.PŘÍVODU VZT 1.01B ZA CHLADIČEM</t>
  </si>
  <si>
    <t>TEP. A REL.VLHKOST PŘÍVODU VZT1.01B</t>
  </si>
  <si>
    <t>TEP. A REL.VLHKOST ODTAHU VZT11.01B</t>
  </si>
  <si>
    <t>TEPLOTA V PROSTORU STROJOVNY VZT A1 3.NP</t>
  </si>
  <si>
    <t>SNÍMAČ KONCENTRACE CHLADIVA R32 M.Č. A1.1.122</t>
  </si>
  <si>
    <t>C2</t>
  </si>
  <si>
    <t>SNÍMAČ KONCENTRACE CHLADIVA R32 M.Č. A1.1.123</t>
  </si>
  <si>
    <t>C3</t>
  </si>
  <si>
    <t>SNÍMAČ KONCENTRACE CHLADIVA R32 M.Č. A1.1.125</t>
  </si>
  <si>
    <t>C4</t>
  </si>
  <si>
    <t>SNÍMAČ KONCENTRACE CHLADIVA R32 M.Č. A1.1.126</t>
  </si>
  <si>
    <t>C5</t>
  </si>
  <si>
    <t>SNÍMAČ KONCENTRACE CHLADIVA R32 M.Č. A1.1.127</t>
  </si>
  <si>
    <t>C6</t>
  </si>
  <si>
    <t>SNÍMAČ KONCENTRACE CHLADIVA R32 M.Č. A1.1.137</t>
  </si>
  <si>
    <t>VENKOVNÍ JEDNOTKA 2.01A</t>
  </si>
  <si>
    <t>VENKOVNÍ JEDNOTKA 2.01B</t>
  </si>
  <si>
    <t>VENKOVNÍ JEDNOTKA 2.01C</t>
  </si>
  <si>
    <t>VENKOVNÍ JEDNOTKA 2.01D</t>
  </si>
  <si>
    <t>VENKOVNÍ JEDNOTKA 2.01E</t>
  </si>
  <si>
    <t>VENKOVNÍ JEDNOTKA 2.01F</t>
  </si>
  <si>
    <t>VENKOVNÍ JEDNOTKA 2.01G</t>
  </si>
  <si>
    <t>CH16</t>
  </si>
  <si>
    <t>VENKOVNÍ JEDNOTKA 2.01H</t>
  </si>
  <si>
    <t>ZVLHČOVAČ VZT 1.01A1.01A</t>
  </si>
  <si>
    <t>JYTY-O 7x1</t>
  </si>
  <si>
    <t>ZVLHČOVAČ VZT 1.01B</t>
  </si>
  <si>
    <t>FILTR SÁNÍ VZT1.01A</t>
  </si>
  <si>
    <t>dP REKUPERÁTOR VZT1.01A</t>
  </si>
  <si>
    <t>dP VO VZT1.01A</t>
  </si>
  <si>
    <t>dP VP VZT1.01A</t>
  </si>
  <si>
    <t>PMO VZT 1.01A</t>
  </si>
  <si>
    <t>FILTR ODTAHU VZT1.01A</t>
  </si>
  <si>
    <t>FILTR PŘÍVODU VZT 1.01A</t>
  </si>
  <si>
    <t>FILTR SÁNÍ VZT1.01B</t>
  </si>
  <si>
    <t>dP REKUPERÁTOR VZT1.01B</t>
  </si>
  <si>
    <t>dP VO VZT1.01B</t>
  </si>
  <si>
    <t>dP VP VZT1.01B</t>
  </si>
  <si>
    <t>PMO VZT 1.01B</t>
  </si>
  <si>
    <t>FILTR ODTAHU VZT1.01B</t>
  </si>
  <si>
    <t>FILTR PŘÍVODU VZT 1.01B</t>
  </si>
  <si>
    <t>dP VO VZT1.07</t>
  </si>
  <si>
    <t>FILTR SÁNÍ VZT5</t>
  </si>
  <si>
    <t>FILTR VÝFUK VZT5</t>
  </si>
  <si>
    <t>FILTR VÝFUK VZT7.01</t>
  </si>
  <si>
    <t>FILTR VÝFUK VZT7.02</t>
  </si>
  <si>
    <t>TLAKOVÁ OCHRANA VP VZT A1.01A</t>
  </si>
  <si>
    <t>TLAKOVÁ OCHRANA VP VZT A1.01B</t>
  </si>
  <si>
    <t>VO VZT 1.01A</t>
  </si>
  <si>
    <t>VP VZT 1.01A</t>
  </si>
  <si>
    <t>ČERPADLO OHŘEVU VZT 1.01A</t>
  </si>
  <si>
    <t>ČERPADLO DOHŘEVU VZT 1.01A</t>
  </si>
  <si>
    <t>VO VZT 1.01B</t>
  </si>
  <si>
    <t>VP VZT 1.01B</t>
  </si>
  <si>
    <t>ČERPADLO OHŘEVU VZT 1.01B</t>
  </si>
  <si>
    <t>VO VZT 1.07</t>
  </si>
  <si>
    <t>VP VZT 5</t>
  </si>
  <si>
    <t>VO VZT 5</t>
  </si>
  <si>
    <t>VO VZT 6.01A</t>
  </si>
  <si>
    <t>PRAFlaSafe X-J 5x1,5</t>
  </si>
  <si>
    <t>VO VZT 6.02D</t>
  </si>
  <si>
    <t>VO VZT 7.01</t>
  </si>
  <si>
    <t>VO VZT 7.02</t>
  </si>
  <si>
    <t>DÝZA.ODTAHU VZT1.01A</t>
  </si>
  <si>
    <t>DÝZA.PŘÍVODU VZT1.01A</t>
  </si>
  <si>
    <t>DÝZA.ODTAHU VZT1.01B</t>
  </si>
  <si>
    <t>DÝZA.PŘÍVODU VZT1.01B</t>
  </si>
  <si>
    <t>PK 1.100 - VZT 1.01A+B</t>
  </si>
  <si>
    <t>PK 1.101 - VZT 1.01A+B</t>
  </si>
  <si>
    <t>PK 1.100A - VZT 1.01A</t>
  </si>
  <si>
    <t>PK 1.101A - VZT 1.01A</t>
  </si>
  <si>
    <t>PK 1.102A - VZT 1.01A</t>
  </si>
  <si>
    <t>PK 1.103A - VZT 1.01A</t>
  </si>
  <si>
    <t>PK 1.100B - VZT 1.01B</t>
  </si>
  <si>
    <t>PK 1.101B - VZT 1.01B</t>
  </si>
  <si>
    <t>PK 1.102B - VZT 1.01B</t>
  </si>
  <si>
    <t>PK 1.103B - VZT 1.01B</t>
  </si>
  <si>
    <t>PK 1.104B - VZT 1.01B</t>
  </si>
  <si>
    <t>PK 1.105B - VZT 1.01B</t>
  </si>
  <si>
    <t>PK 1.106B - VZT 1.01B</t>
  </si>
  <si>
    <t>PK 1.107B - VZT 1.01B</t>
  </si>
  <si>
    <t>PK 1.108B - VZT 1.01B</t>
  </si>
  <si>
    <t>PK 1.109B - VZT 1.01B</t>
  </si>
  <si>
    <t>PK 1.110B - VZT 1.01B</t>
  </si>
  <si>
    <t>PK 1.111B - VZT 1.01B</t>
  </si>
  <si>
    <t>PK 1.112B - VZT 1.01B</t>
  </si>
  <si>
    <t>PK 1.113B - VZT 1.01B</t>
  </si>
  <si>
    <t>PK 1.102 - VZT 1.01B</t>
  </si>
  <si>
    <t>PK 6.100A - VZT 6.01A</t>
  </si>
  <si>
    <t>PK 7.100 - VZT 7.01A</t>
  </si>
  <si>
    <t>PK24</t>
  </si>
  <si>
    <t>PK 6.101A - VZT 6.01A</t>
  </si>
  <si>
    <t>SB2</t>
  </si>
  <si>
    <t>TLAČÍTKO PRO VZT5 STROJOVNY VZT A1 3.NP</t>
  </si>
  <si>
    <t>SB3</t>
  </si>
  <si>
    <t>TLAČÍTKO PRO VZT7.01</t>
  </si>
  <si>
    <t>SB4</t>
  </si>
  <si>
    <t>TLAČÍTKO PRO VZT7.02</t>
  </si>
  <si>
    <t>KLAPKA PŘÍVODU VZT1.01A</t>
  </si>
  <si>
    <t>KLAPKA ODTAHU VZT1.01A</t>
  </si>
  <si>
    <t>KLAPKA REKUPERÁTORU VZT1.01A</t>
  </si>
  <si>
    <t>POHON OHŘEVU VZT 1.01A</t>
  </si>
  <si>
    <t>POHON CHLAZENÍ VZT 1.01A</t>
  </si>
  <si>
    <t>POHON DOHŘEVU VZT 1.01A</t>
  </si>
  <si>
    <t>KLAPKA PŘÍVODU VZT1.01B</t>
  </si>
  <si>
    <t>KLAPKA ODTAHU VZT1.01B</t>
  </si>
  <si>
    <t>KLAPKA REKUPERÁTORU VZT1.01B</t>
  </si>
  <si>
    <t>POHON OHŘEVU VZT 1.01B</t>
  </si>
  <si>
    <t>POHON CHLAZENÍ VZT 1.01B</t>
  </si>
  <si>
    <t>KLAPKA INFEKČNÍ ODTAHU M.Č.A1.1.148</t>
  </si>
  <si>
    <t>KLAPKA INFEKČNÍ VÝFUKU M.Č.A1.1.148</t>
  </si>
  <si>
    <t>KLAPKA SÁNÍ VZT5</t>
  </si>
  <si>
    <t>KLAPKA VÝFUK VZT5</t>
  </si>
  <si>
    <t>KLAPKA SÁNÍ VZT6.01A</t>
  </si>
  <si>
    <t>KLAPKA SÁNÍ VZT6.01D</t>
  </si>
  <si>
    <t>VENTIL1 CHLADIVO 2.03A</t>
  </si>
  <si>
    <t>VENTIL2 CHLADIVO 2.03A</t>
  </si>
  <si>
    <t>VENTIL1 CHLADIVO 2.03B</t>
  </si>
  <si>
    <t>VENTIL2 CHLADIVO 2.03BB</t>
  </si>
  <si>
    <t>VENTIL1 CHLADIVO 2.03C</t>
  </si>
  <si>
    <t>VENTIL2 CHLADIVO 2.03C</t>
  </si>
  <si>
    <t>VENTIL1 CHLADIVO 2.03D</t>
  </si>
  <si>
    <t>VENTIL2 CHLADIVO 2.03D</t>
  </si>
  <si>
    <t>VENTIL1 CHLADIVO 2.03E</t>
  </si>
  <si>
    <t>VENTIL2 CHLADIVO 2.03E</t>
  </si>
  <si>
    <t>VENTIL1 CHLADIVO 2.03F</t>
  </si>
  <si>
    <t>VENTIL2 CHLADIVO 2.03BF</t>
  </si>
  <si>
    <t>CY A 6</t>
  </si>
  <si>
    <t>D.6-002 Seznam Kabelů</t>
  </si>
  <si>
    <t>P5</t>
  </si>
  <si>
    <t>P6</t>
  </si>
  <si>
    <t>P7</t>
  </si>
  <si>
    <t>ČIDLO SV 4 BAR PŘÍVOD OBJ.A1 URGENT</t>
  </si>
  <si>
    <t>ČIDLO VAKUA PŘÍVOD OBJ.A1 URGENT</t>
  </si>
  <si>
    <t>PŘETLAK ODVOD M.Č.A1.1.148 VZT1.07</t>
  </si>
  <si>
    <t>TYP</t>
  </si>
  <si>
    <t>PK 1.114B - VZT 1.01B</t>
  </si>
  <si>
    <t>PK25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</si>
</sst>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b/>
      <sz val="10"/>
      <name val="Arial CE"/>
      <charset val="238"/>
    </font>
    <font>
      <sz val="9"/>
      <name val="Arial"/>
      <family val="2"/>
    </font>
    <font>
      <sz val="10"/>
      <color indexed="9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</borders>
  <cellStyleXfs count="6">
    <xf numFmtId="0" fontId="0" fillId="0" borderId="0"/>
    <xf numFmtId="49" fontId="2" fillId="0" borderId="1">
      <alignment horizontal="center"/>
    </xf>
    <xf numFmtId="49" fontId="2" fillId="0" borderId="1">
      <alignment horizontal="center"/>
    </xf>
    <xf numFmtId="49" fontId="2" fillId="0" borderId="1">
      <alignment horizontal="left" indent="1"/>
    </xf>
    <xf numFmtId="1" fontId="3" fillId="0" borderId="2">
      <alignment horizontal="centerContinuous"/>
    </xf>
    <xf numFmtId="1" fontId="4" fillId="0" borderId="0">
      <alignment horizontal="centerContinuous"/>
    </xf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5" xfId="0" applyBorder="1"/>
    <xf numFmtId="0" fontId="1" fillId="2" borderId="6" xfId="0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" fontId="0" fillId="0" borderId="0" xfId="0" applyNumberFormat="1"/>
    <xf numFmtId="49" fontId="7" fillId="0" borderId="1" xfId="1" applyFont="1">
      <alignment horizontal="center"/>
    </xf>
    <xf numFmtId="49" fontId="7" fillId="0" borderId="1" xfId="2" applyFont="1">
      <alignment horizontal="center"/>
    </xf>
    <xf numFmtId="49" fontId="7" fillId="0" borderId="1" xfId="3" applyFont="1" applyAlignment="1">
      <alignment horizontal="center"/>
    </xf>
    <xf numFmtId="49" fontId="7" fillId="0" borderId="1" xfId="4" applyNumberFormat="1" applyFont="1" applyBorder="1" applyAlignment="1">
      <alignment horizontal="left" inden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left"/>
    </xf>
    <xf numFmtId="1" fontId="0" fillId="0" borderId="9" xfId="0" applyNumberFormat="1" applyBorder="1" applyAlignment="1">
      <alignment horizontal="center"/>
    </xf>
    <xf numFmtId="49" fontId="9" fillId="0" borderId="1" xfId="3" applyFont="1" applyAlignment="1">
      <alignment horizontal="center"/>
    </xf>
    <xf numFmtId="49" fontId="7" fillId="0" borderId="1" xfId="4" applyNumberFormat="1" applyFont="1" applyBorder="1" applyAlignment="1">
      <alignment horizontal="left" wrapText="1" indent="1"/>
    </xf>
    <xf numFmtId="0" fontId="0" fillId="0" borderId="10" xfId="0" applyBorder="1"/>
    <xf numFmtId="0" fontId="0" fillId="0" borderId="11" xfId="0" applyBorder="1"/>
    <xf numFmtId="0" fontId="0" fillId="0" borderId="7" xfId="0" applyBorder="1"/>
    <xf numFmtId="1" fontId="0" fillId="0" borderId="14" xfId="0" applyNumberFormat="1" applyBorder="1"/>
    <xf numFmtId="0" fontId="0" fillId="0" borderId="12" xfId="0" applyBorder="1"/>
    <xf numFmtId="0" fontId="0" fillId="0" borderId="13" xfId="0" applyBorder="1"/>
    <xf numFmtId="1" fontId="0" fillId="0" borderId="15" xfId="0" applyNumberFormat="1" applyBorder="1"/>
    <xf numFmtId="49" fontId="7" fillId="0" borderId="1" xfId="3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 vertical="center" wrapText="1"/>
    </xf>
    <xf numFmtId="0" fontId="0" fillId="0" borderId="20" xfId="0" applyBorder="1"/>
    <xf numFmtId="0" fontId="0" fillId="0" borderId="0" xfId="0" pivotButton="1" applyFont="1"/>
    <xf numFmtId="0" fontId="0" fillId="0" borderId="0" xfId="0" applyFont="1"/>
    <xf numFmtId="0" fontId="0" fillId="0" borderId="0" xfId="0" applyFont="1" applyAlignment="1">
      <alignment horizontal="left"/>
    </xf>
    <xf numFmtId="1" fontId="0" fillId="0" borderId="0" xfId="0" applyNumberFormat="1" applyFont="1"/>
    <xf numFmtId="0" fontId="0" fillId="0" borderId="16" xfId="0" applyBorder="1" applyAlignment="1"/>
    <xf numFmtId="0" fontId="0" fillId="0" borderId="17" xfId="0" applyBorder="1" applyAlignment="1"/>
  </cellXfs>
  <cellStyles count="6">
    <cellStyle name="ColStyle1" xfId="1" xr:uid="{12EB6BFA-7470-4191-869C-BEA072945417}"/>
    <cellStyle name="ColStyle2" xfId="2" xr:uid="{6B6BD3FC-F902-480F-97A6-C28ED9CD430F}"/>
    <cellStyle name="ColStyle3" xfId="3" xr:uid="{9F4DA610-5009-422C-AE63-594505C1DCAE}"/>
    <cellStyle name="ColStyle4" xfId="4" xr:uid="{DB66924C-427C-4592-BF99-223934867DC4}"/>
    <cellStyle name="ColStyle5" xfId="5" xr:uid="{002C950D-DC9B-4ECA-88E3-744812FAFF16}"/>
    <cellStyle name="Normální" xfId="0" builtinId="0"/>
  </cellStyles>
  <dxfs count="30">
    <dxf>
      <font>
        <color auto="1"/>
        <charset val="238"/>
      </font>
    </dxf>
    <dxf>
      <font>
        <color auto="1"/>
        <charset val="238"/>
      </font>
    </dxf>
    <dxf>
      <font>
        <color auto="1"/>
        <charset val="238"/>
      </font>
    </dxf>
    <dxf>
      <font>
        <color auto="1"/>
        <charset val="238"/>
      </font>
    </dxf>
    <dxf>
      <font>
        <color auto="1"/>
        <charset val="238"/>
      </font>
    </dxf>
    <dxf>
      <font>
        <color auto="1"/>
        <charset val="238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  <charset val="238"/>
      </font>
    </dxf>
    <dxf>
      <font>
        <color auto="1"/>
        <charset val="238"/>
      </font>
    </dxf>
    <dxf>
      <font>
        <color auto="1"/>
        <charset val="238"/>
      </font>
    </dxf>
    <dxf>
      <font>
        <color auto="1"/>
        <charset val="238"/>
      </font>
    </dxf>
    <dxf>
      <font>
        <color auto="1"/>
        <charset val="238"/>
      </font>
    </dxf>
    <dxf>
      <font>
        <color auto="1"/>
        <charset val="238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kulášek, Petr (RC-CZ SI REU S TS COMF)" refreshedDate="45760.777611111109" createdVersion="8" refreshedVersion="8" minRefreshableVersion="3" recordCount="1" xr:uid="{077E057E-17A6-4B96-9E3D-DCD337CA5B77}">
  <cacheSource type="worksheet">
    <worksheetSource ref="F7:G8" sheet="Seznam kabelu MBUS"/>
  </cacheSource>
  <cacheFields count="2">
    <cacheField name="typ" numFmtId="49">
      <sharedItems count="2">
        <s v="J-Y(St)Y 2x2x0.8"/>
        <s v="JYStY 2x2x0.8" u="1"/>
      </sharedItems>
    </cacheField>
    <cacheField name="délka (m)" numFmtId="1">
      <sharedItems containsSemiMixedTypes="0" containsString="0" containsNumber="1" containsInteger="1" minValue="50" maxValue="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kulášek, Petr (RC-CZ SI REU S TS COMF)" refreshedDate="45819.534289120369" createdVersion="8" refreshedVersion="8" minRefreshableVersion="3" recordCount="42" xr:uid="{989048BC-5D9D-46E7-B5EB-B27B50E58901}">
  <cacheSource type="worksheet">
    <worksheetSource ref="F7:G49" sheet="Seznam kabelu RVA12"/>
  </cacheSource>
  <cacheFields count="2">
    <cacheField name="typ" numFmtId="49">
      <sharedItems count="18">
        <s v="CYKY-J 3x1,5"/>
        <s v="CYKY-J 4x16"/>
        <s v="CYKY-J 4x4"/>
        <s v="CYKY-J 4x2,5"/>
        <s v="JYTY-J 7x1"/>
        <s v="JYTY-O 2x1"/>
        <s v="CYKY-O 2x1,5"/>
        <s v="CYKY-J 5x1,5"/>
        <s v="JYTY-O 4x1"/>
        <s v="CY A" u="1"/>
        <s v="Belden 8205" u="1"/>
        <s v="PRAFlaCom F 1x2x0,8" u="1"/>
        <s v="JXFE-R B2ca,s1,d0 2x2x1" u="1"/>
        <s v="JYTY-J 14x1" u="1"/>
        <s v="J-Y(St)Y 2x2x0.8" u="1"/>
        <s v="PRAFlaCom F 2x2x0,8" u="1"/>
        <s v="CYKY-J 5x4" u="1"/>
        <s v="PRAFlaSafe X-O 2x1,5" u="1"/>
      </sharedItems>
    </cacheField>
    <cacheField name="délka (m)" numFmtId="1">
      <sharedItems containsSemiMixedTypes="0" containsString="0" containsNumber="1" containsInteger="1" minValue="30" maxValue="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kulášek, Petr (RC-CZ SI REU S TS COMF)" refreshedDate="45820.718247685189" createdVersion="8" refreshedVersion="8" minRefreshableVersion="3" recordCount="7" xr:uid="{20F368A1-15BD-42E2-A167-966615B5C8CD}">
  <cacheSource type="worksheet">
    <worksheetSource ref="F7:G14" sheet="Seznam kabelu IRC"/>
  </cacheSource>
  <cacheFields count="2">
    <cacheField name="typ" numFmtId="49">
      <sharedItems count="5">
        <s v="PRAFlaCom F 1x2x0,8"/>
        <s v="JXFE-R B2ca,s1,d0 2x2x1"/>
        <s v="PRAFlaSafe F-J 5x1,5"/>
        <s v="UTP kroucený pár (2x2x0.6) bezhalogenní"/>
        <s v="Belden 8205" u="1"/>
      </sharedItems>
    </cacheField>
    <cacheField name="délka (m)" numFmtId="1">
      <sharedItems containsSemiMixedTypes="0" containsString="0" containsNumber="1" containsInteger="1" minValue="140" maxValue="3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kulášek, Petr (RC-CZ SI REU S TS COMF)" refreshedDate="45831.358558333333" createdVersion="8" refreshedVersion="8" minRefreshableVersion="3" recordCount="156" xr:uid="{824186B8-2177-4232-A566-D83638F942AF}">
  <cacheSource type="worksheet">
    <worksheetSource ref="F7:G163" sheet="Seznam kabelu RVA14"/>
  </cacheSource>
  <cacheFields count="2">
    <cacheField name="typ" numFmtId="49">
      <sharedItems count="35">
        <s v="JYTY-O 2x1"/>
        <s v="JYTY-O 4x1"/>
        <s v="PRAFlaSafe X-J 3x1,5"/>
        <s v="PRAFlaCom F 2x2x0,8"/>
        <s v="JXFE-R B2ca,s1,d0 2x2x1"/>
        <s v="JYTY-O 7x1"/>
        <s v="PRAFlaCom F 1x2x0,8"/>
        <s v="CYKY-J 5x1,5"/>
        <s v="JYTY-J 7x1"/>
        <s v="CYKY-J 3x1,5"/>
        <s v="PRAFlaSafe X-J 5x1,5"/>
        <s v="PRAFlaCom F 4x2x0,8"/>
        <s v="CY A 6"/>
        <s v="Belden 8205"/>
        <s v="PRAFlaSafe X-J 5x4" u="1"/>
        <s v="CYKY-J 3x4" u="1"/>
        <s v="CYKY-O 2x1,5" u="1"/>
        <s v="CYKY-J 4x1,5" u="1"/>
        <s v="CYKY-J 4x2,5" u="1"/>
        <s v="CYKY-J 3x2,5" u="1"/>
        <s v="PRAFlaSafe X-O 2x1,5" u="1"/>
        <s v="J-Y(St)Y 2x2x0.8" u="1"/>
        <s v="CY A" u="1"/>
        <s v="PRAFlaDur F-J 3x1,5" u="1"/>
        <s v="CYKY-J 4x4" u="1"/>
        <s v="NYCY-J 4x4" u="1"/>
        <s v="NYCY-J 4x2,5" u="1"/>
        <s v="CYKY-J 4x10" u="1"/>
        <s v="NYCWY-J 4x10" u="1"/>
        <s v="CYKY-J 4x6" u="1"/>
        <s v="NYCY-J 4x6" u="1"/>
        <s v="NYCY-J 4x1,5" u="1"/>
        <s v="PRAFlaSafe F-J 3x1,5" u="1"/>
        <s v="NYCY-J 3x1,5" u="1"/>
        <s v="PRAFlaCom F 3x2x0,8" u="1"/>
      </sharedItems>
    </cacheField>
    <cacheField name="délka (m)" numFmtId="1">
      <sharedItems containsSemiMixedTypes="0" containsString="0" containsNumber="1" minValue="7" maxValue="1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">
  <r>
    <x v="0"/>
    <n v="5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2">
  <r>
    <x v="0"/>
    <n v="30"/>
  </r>
  <r>
    <x v="1"/>
    <n v="30"/>
  </r>
  <r>
    <x v="2"/>
    <n v="30"/>
  </r>
  <r>
    <x v="3"/>
    <n v="30"/>
  </r>
  <r>
    <x v="4"/>
    <n v="30"/>
  </r>
  <r>
    <x v="5"/>
    <n v="30"/>
  </r>
  <r>
    <x v="6"/>
    <n v="30"/>
  </r>
  <r>
    <x v="4"/>
    <n v="30"/>
  </r>
  <r>
    <x v="5"/>
    <n v="30"/>
  </r>
  <r>
    <x v="7"/>
    <n v="30"/>
  </r>
  <r>
    <x v="8"/>
    <n v="30"/>
  </r>
  <r>
    <x v="4"/>
    <n v="30"/>
  </r>
  <r>
    <x v="8"/>
    <n v="30"/>
  </r>
  <r>
    <x v="8"/>
    <n v="30"/>
  </r>
  <r>
    <x v="8"/>
    <n v="30"/>
  </r>
  <r>
    <x v="5"/>
    <n v="30"/>
  </r>
  <r>
    <x v="5"/>
    <n v="30"/>
  </r>
  <r>
    <x v="5"/>
    <n v="30"/>
  </r>
  <r>
    <x v="5"/>
    <n v="35"/>
  </r>
  <r>
    <x v="5"/>
    <n v="50"/>
  </r>
  <r>
    <x v="5"/>
    <n v="30"/>
  </r>
  <r>
    <x v="7"/>
    <n v="30"/>
  </r>
  <r>
    <x v="7"/>
    <n v="30"/>
  </r>
  <r>
    <x v="8"/>
    <n v="30"/>
  </r>
  <r>
    <x v="8"/>
    <n v="30"/>
  </r>
  <r>
    <x v="8"/>
    <n v="30"/>
  </r>
  <r>
    <x v="5"/>
    <n v="30"/>
  </r>
  <r>
    <x v="5"/>
    <n v="30"/>
  </r>
  <r>
    <x v="5"/>
    <n v="40"/>
  </r>
  <r>
    <x v="5"/>
    <n v="40"/>
  </r>
  <r>
    <x v="5"/>
    <n v="40"/>
  </r>
  <r>
    <x v="5"/>
    <n v="40"/>
  </r>
  <r>
    <x v="5"/>
    <n v="40"/>
  </r>
  <r>
    <x v="5"/>
    <n v="40"/>
  </r>
  <r>
    <x v="5"/>
    <n v="40"/>
  </r>
  <r>
    <x v="5"/>
    <n v="40"/>
  </r>
  <r>
    <x v="5"/>
    <n v="30"/>
  </r>
  <r>
    <x v="5"/>
    <n v="30"/>
  </r>
  <r>
    <x v="5"/>
    <n v="30"/>
  </r>
  <r>
    <x v="5"/>
    <n v="30"/>
  </r>
  <r>
    <x v="5"/>
    <n v="30"/>
  </r>
  <r>
    <x v="5"/>
    <n v="3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x v="0"/>
    <n v="140"/>
  </r>
  <r>
    <x v="0"/>
    <n v="240"/>
  </r>
  <r>
    <x v="1"/>
    <n v="240"/>
  </r>
  <r>
    <x v="1"/>
    <n v="240"/>
  </r>
  <r>
    <x v="0"/>
    <n v="200"/>
  </r>
  <r>
    <x v="2"/>
    <n v="140"/>
  </r>
  <r>
    <x v="3"/>
    <n v="35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6">
  <r>
    <x v="0"/>
    <n v="49"/>
  </r>
  <r>
    <x v="0"/>
    <n v="49"/>
  </r>
  <r>
    <x v="0"/>
    <n v="49"/>
  </r>
  <r>
    <x v="0"/>
    <n v="49"/>
  </r>
  <r>
    <x v="0"/>
    <n v="49"/>
  </r>
  <r>
    <x v="1"/>
    <n v="49"/>
  </r>
  <r>
    <x v="1"/>
    <n v="91"/>
  </r>
  <r>
    <x v="0"/>
    <n v="49"/>
  </r>
  <r>
    <x v="0"/>
    <n v="49"/>
  </r>
  <r>
    <x v="0"/>
    <n v="49"/>
  </r>
  <r>
    <x v="0"/>
    <n v="49"/>
  </r>
  <r>
    <x v="1"/>
    <n v="49"/>
  </r>
  <r>
    <x v="1"/>
    <n v="91"/>
  </r>
  <r>
    <x v="0"/>
    <n v="56"/>
  </r>
  <r>
    <x v="2"/>
    <n v="140"/>
  </r>
  <r>
    <x v="3"/>
    <n v="140"/>
  </r>
  <r>
    <x v="2"/>
    <n v="140"/>
  </r>
  <r>
    <x v="3"/>
    <n v="140"/>
  </r>
  <r>
    <x v="2"/>
    <n v="140"/>
  </r>
  <r>
    <x v="3"/>
    <n v="140"/>
  </r>
  <r>
    <x v="2"/>
    <n v="140"/>
  </r>
  <r>
    <x v="3"/>
    <n v="140"/>
  </r>
  <r>
    <x v="2"/>
    <n v="140"/>
  </r>
  <r>
    <x v="3"/>
    <n v="140"/>
  </r>
  <r>
    <x v="2"/>
    <n v="140"/>
  </r>
  <r>
    <x v="3"/>
    <n v="140"/>
  </r>
  <r>
    <x v="4"/>
    <n v="140"/>
  </r>
  <r>
    <x v="4"/>
    <n v="28"/>
  </r>
  <r>
    <x v="4"/>
    <n v="28"/>
  </r>
  <r>
    <x v="4"/>
    <n v="28"/>
  </r>
  <r>
    <x v="4"/>
    <n v="140"/>
  </r>
  <r>
    <x v="4"/>
    <n v="140"/>
  </r>
  <r>
    <x v="4"/>
    <n v="140"/>
  </r>
  <r>
    <x v="4"/>
    <n v="42"/>
  </r>
  <r>
    <x v="0"/>
    <n v="42"/>
  </r>
  <r>
    <x v="1"/>
    <n v="42"/>
  </r>
  <r>
    <x v="5"/>
    <n v="42"/>
  </r>
  <r>
    <x v="0"/>
    <n v="42"/>
  </r>
  <r>
    <x v="1"/>
    <n v="42"/>
  </r>
  <r>
    <x v="5"/>
    <n v="42"/>
  </r>
  <r>
    <x v="0"/>
    <n v="49"/>
  </r>
  <r>
    <x v="0"/>
    <n v="49"/>
  </r>
  <r>
    <x v="0"/>
    <n v="49"/>
  </r>
  <r>
    <x v="0"/>
    <n v="49"/>
  </r>
  <r>
    <x v="1"/>
    <n v="49"/>
  </r>
  <r>
    <x v="0"/>
    <n v="49"/>
  </r>
  <r>
    <x v="0"/>
    <n v="84"/>
  </r>
  <r>
    <x v="0"/>
    <n v="49"/>
  </r>
  <r>
    <x v="0"/>
    <n v="49"/>
  </r>
  <r>
    <x v="0"/>
    <n v="49"/>
  </r>
  <r>
    <x v="0"/>
    <n v="49"/>
  </r>
  <r>
    <x v="1"/>
    <n v="49"/>
  </r>
  <r>
    <x v="0"/>
    <n v="49"/>
  </r>
  <r>
    <x v="0"/>
    <n v="84"/>
  </r>
  <r>
    <x v="0"/>
    <n v="49"/>
  </r>
  <r>
    <x v="0"/>
    <n v="49"/>
  </r>
  <r>
    <x v="0"/>
    <n v="49"/>
  </r>
  <r>
    <x v="6"/>
    <n v="112"/>
  </r>
  <r>
    <x v="6"/>
    <n v="112"/>
  </r>
  <r>
    <x v="0"/>
    <n v="42"/>
  </r>
  <r>
    <x v="0"/>
    <n v="42"/>
  </r>
  <r>
    <x v="7"/>
    <n v="42"/>
  </r>
  <r>
    <x v="8"/>
    <n v="42"/>
  </r>
  <r>
    <x v="7"/>
    <n v="42"/>
  </r>
  <r>
    <x v="8"/>
    <n v="42"/>
  </r>
  <r>
    <x v="9"/>
    <n v="49"/>
  </r>
  <r>
    <x v="0"/>
    <n v="49"/>
  </r>
  <r>
    <x v="9"/>
    <n v="49"/>
  </r>
  <r>
    <x v="0"/>
    <n v="49"/>
  </r>
  <r>
    <x v="7"/>
    <n v="42"/>
  </r>
  <r>
    <x v="8"/>
    <n v="42"/>
  </r>
  <r>
    <x v="7"/>
    <n v="42"/>
  </r>
  <r>
    <x v="8"/>
    <n v="42"/>
  </r>
  <r>
    <x v="9"/>
    <n v="49"/>
  </r>
  <r>
    <x v="0"/>
    <n v="49"/>
  </r>
  <r>
    <x v="9"/>
    <n v="49"/>
  </r>
  <r>
    <x v="8"/>
    <n v="49"/>
  </r>
  <r>
    <x v="7"/>
    <n v="49"/>
  </r>
  <r>
    <x v="8"/>
    <n v="49"/>
  </r>
  <r>
    <x v="7"/>
    <n v="49"/>
  </r>
  <r>
    <x v="8"/>
    <n v="49"/>
  </r>
  <r>
    <x v="10"/>
    <n v="112"/>
  </r>
  <r>
    <x v="11"/>
    <n v="112"/>
  </r>
  <r>
    <x v="10"/>
    <n v="112"/>
  </r>
  <r>
    <x v="11"/>
    <n v="112"/>
  </r>
  <r>
    <x v="10"/>
    <n v="140"/>
  </r>
  <r>
    <x v="11"/>
    <n v="140"/>
  </r>
  <r>
    <x v="10"/>
    <n v="140"/>
  </r>
  <r>
    <x v="11"/>
    <n v="140"/>
  </r>
  <r>
    <x v="0"/>
    <n v="49"/>
  </r>
  <r>
    <x v="0"/>
    <n v="49"/>
  </r>
  <r>
    <x v="0"/>
    <n v="49"/>
  </r>
  <r>
    <x v="0"/>
    <n v="49"/>
  </r>
  <r>
    <x v="3"/>
    <n v="100"/>
  </r>
  <r>
    <x v="3"/>
    <n v="100"/>
  </r>
  <r>
    <x v="1"/>
    <n v="42"/>
  </r>
  <r>
    <x v="0"/>
    <n v="49"/>
  </r>
  <r>
    <x v="0"/>
    <n v="49"/>
  </r>
  <r>
    <x v="0"/>
    <n v="49"/>
  </r>
  <r>
    <x v="0"/>
    <n v="49"/>
  </r>
  <r>
    <x v="0"/>
    <n v="49"/>
  </r>
  <r>
    <x v="0"/>
    <n v="91"/>
  </r>
  <r>
    <x v="0"/>
    <n v="49"/>
  </r>
  <r>
    <x v="0"/>
    <n v="49"/>
  </r>
  <r>
    <x v="6"/>
    <n v="91"/>
  </r>
  <r>
    <x v="6"/>
    <n v="91"/>
  </r>
  <r>
    <x v="6"/>
    <n v="118.99999999999999"/>
  </r>
  <r>
    <x v="6"/>
    <n v="118.99999999999999"/>
  </r>
  <r>
    <x v="6"/>
    <n v="118.99999999999999"/>
  </r>
  <r>
    <x v="6"/>
    <n v="118.99999999999999"/>
  </r>
  <r>
    <x v="6"/>
    <n v="118.99999999999999"/>
  </r>
  <r>
    <x v="6"/>
    <n v="118.99999999999999"/>
  </r>
  <r>
    <x v="6"/>
    <n v="118.99999999999999"/>
  </r>
  <r>
    <x v="6"/>
    <n v="118.99999999999999"/>
  </r>
  <r>
    <x v="6"/>
    <n v="118.99999999999999"/>
  </r>
  <r>
    <x v="6"/>
    <n v="118.99999999999999"/>
  </r>
  <r>
    <x v="6"/>
    <n v="118.99999999999999"/>
  </r>
  <r>
    <x v="6"/>
    <n v="91"/>
  </r>
  <r>
    <x v="6"/>
    <n v="91"/>
  </r>
  <r>
    <x v="0"/>
    <n v="49"/>
  </r>
  <r>
    <x v="6"/>
    <n v="118.99999999999999"/>
  </r>
  <r>
    <x v="0"/>
    <n v="49"/>
  </r>
  <r>
    <x v="6"/>
    <n v="140"/>
  </r>
  <r>
    <x v="6"/>
    <n v="140"/>
  </r>
  <r>
    <x v="1"/>
    <n v="49"/>
  </r>
  <r>
    <x v="1"/>
    <n v="49"/>
  </r>
  <r>
    <x v="1"/>
    <n v="49"/>
  </r>
  <r>
    <x v="1"/>
    <n v="42"/>
  </r>
  <r>
    <x v="1"/>
    <n v="49"/>
  </r>
  <r>
    <x v="1"/>
    <n v="42"/>
  </r>
  <r>
    <x v="1"/>
    <n v="49"/>
  </r>
  <r>
    <x v="1"/>
    <n v="49"/>
  </r>
  <r>
    <x v="1"/>
    <n v="49"/>
  </r>
  <r>
    <x v="1"/>
    <n v="42"/>
  </r>
  <r>
    <x v="1"/>
    <n v="49"/>
  </r>
  <r>
    <x v="3"/>
    <n v="112"/>
  </r>
  <r>
    <x v="3"/>
    <n v="112"/>
  </r>
  <r>
    <x v="1"/>
    <n v="42"/>
  </r>
  <r>
    <x v="1"/>
    <n v="49"/>
  </r>
  <r>
    <x v="1"/>
    <n v="49"/>
  </r>
  <r>
    <x v="3"/>
    <n v="112"/>
  </r>
  <r>
    <x v="3"/>
    <n v="112"/>
  </r>
  <r>
    <x v="2"/>
    <n v="140"/>
  </r>
  <r>
    <x v="2"/>
    <n v="7"/>
  </r>
  <r>
    <x v="2"/>
    <n v="140"/>
  </r>
  <r>
    <x v="2"/>
    <n v="7"/>
  </r>
  <r>
    <x v="2"/>
    <n v="140"/>
  </r>
  <r>
    <x v="2"/>
    <n v="7"/>
  </r>
  <r>
    <x v="2"/>
    <n v="140"/>
  </r>
  <r>
    <x v="2"/>
    <n v="7"/>
  </r>
  <r>
    <x v="2"/>
    <n v="140"/>
  </r>
  <r>
    <x v="2"/>
    <n v="7"/>
  </r>
  <r>
    <x v="2"/>
    <n v="140"/>
  </r>
  <r>
    <x v="2"/>
    <n v="7"/>
  </r>
  <r>
    <x v="12"/>
    <n v="50"/>
  </r>
  <r>
    <x v="13"/>
    <n v="8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A49A2FE-1877-4809-B1FF-88D9F993C909}" name="Kontingenční tabulka4" cacheId="7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outline="1" outlineData="1" multipleFieldFilters="0">
  <location ref="F166:G181" firstHeaderRow="1" firstDataRow="1" firstDataCol="1"/>
  <pivotFields count="2">
    <pivotField axis="axisRow" showAll="0">
      <items count="36">
        <item x="13"/>
        <item m="1" x="22"/>
        <item x="9"/>
        <item m="1" x="17"/>
        <item m="1" x="27"/>
        <item m="1" x="18"/>
        <item m="1" x="24"/>
        <item m="1" x="29"/>
        <item x="4"/>
        <item x="8"/>
        <item x="1"/>
        <item m="1" x="28"/>
        <item m="1" x="33"/>
        <item m="1" x="31"/>
        <item m="1" x="26"/>
        <item m="1" x="25"/>
        <item m="1" x="30"/>
        <item x="0"/>
        <item x="6"/>
        <item x="3"/>
        <item m="1" x="34"/>
        <item m="1" x="32"/>
        <item m="1" x="20"/>
        <item x="11"/>
        <item m="1" x="14"/>
        <item m="1" x="15"/>
        <item m="1" x="16"/>
        <item m="1" x="19"/>
        <item m="1" x="21"/>
        <item m="1" x="23"/>
        <item x="2"/>
        <item x="5"/>
        <item x="7"/>
        <item x="10"/>
        <item x="12"/>
        <item t="default"/>
      </items>
    </pivotField>
    <pivotField dataField="1" numFmtId="1" showAll="0"/>
  </pivotFields>
  <rowFields count="1">
    <field x="0"/>
  </rowFields>
  <rowItems count="15">
    <i>
      <x/>
    </i>
    <i>
      <x v="2"/>
    </i>
    <i>
      <x v="8"/>
    </i>
    <i>
      <x v="9"/>
    </i>
    <i>
      <x v="10"/>
    </i>
    <i>
      <x v="17"/>
    </i>
    <i>
      <x v="18"/>
    </i>
    <i>
      <x v="19"/>
    </i>
    <i>
      <x v="23"/>
    </i>
    <i>
      <x v="30"/>
    </i>
    <i>
      <x v="31"/>
    </i>
    <i>
      <x v="32"/>
    </i>
    <i>
      <x v="33"/>
    </i>
    <i>
      <x v="34"/>
    </i>
    <i t="grand">
      <x/>
    </i>
  </rowItems>
  <colItems count="1">
    <i/>
  </colItems>
  <dataFields count="1">
    <dataField name="Součet z délka (m)" fld="1" baseField="0" baseItem="0" numFmtId="1"/>
  </dataFields>
  <formats count="6">
    <format dxfId="29">
      <pivotArea type="all" dataOnly="0" outline="0" fieldPosition="0"/>
    </format>
    <format dxfId="28">
      <pivotArea outline="0" collapsedLevelsAreSubtotals="1" fieldPosition="0"/>
    </format>
    <format dxfId="27">
      <pivotArea field="0" type="button" dataOnly="0" labelOnly="1" outline="0" axis="axisRow" fieldPosition="0"/>
    </format>
    <format dxfId="26">
      <pivotArea dataOnly="0" labelOnly="1" fieldPosition="0">
        <references count="1">
          <reference field="0" count="0"/>
        </references>
      </pivotArea>
    </format>
    <format dxfId="25">
      <pivotArea dataOnly="0" labelOnly="1" grandRow="1" outline="0" fieldPosition="0"/>
    </format>
    <format dxfId="24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16744E0-FCBD-48DC-B613-576485E413FC}" name="Kontingenční tabulka5" cacheId="1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outline="1" outlineData="1" multipleFieldFilters="0">
  <location ref="F51:G61" firstHeaderRow="1" firstDataRow="1" firstDataCol="1"/>
  <pivotFields count="2">
    <pivotField axis="axisRow" showAll="0">
      <items count="19">
        <item m="1" x="10"/>
        <item m="1" x="9"/>
        <item x="0"/>
        <item x="7"/>
        <item m="1" x="16"/>
        <item x="6"/>
        <item m="1" x="12"/>
        <item m="1" x="14"/>
        <item m="1" x="13"/>
        <item x="5"/>
        <item x="8"/>
        <item m="1" x="11"/>
        <item m="1" x="15"/>
        <item m="1" x="17"/>
        <item x="4"/>
        <item x="1"/>
        <item x="2"/>
        <item x="3"/>
        <item t="default"/>
      </items>
    </pivotField>
    <pivotField dataField="1" numFmtId="1" showAll="0"/>
  </pivotFields>
  <rowFields count="1">
    <field x="0"/>
  </rowFields>
  <rowItems count="10">
    <i>
      <x v="2"/>
    </i>
    <i>
      <x v="3"/>
    </i>
    <i>
      <x v="5"/>
    </i>
    <i>
      <x v="9"/>
    </i>
    <i>
      <x v="10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Součet z délka (m)" fld="1" baseField="0" baseItem="0" numFmtId="1"/>
  </dataFields>
  <formats count="6">
    <format dxfId="23">
      <pivotArea type="all" dataOnly="0" outline="0" fieldPosition="0"/>
    </format>
    <format dxfId="22">
      <pivotArea outline="0" collapsedLevelsAreSubtotals="1" fieldPosition="0"/>
    </format>
    <format dxfId="21">
      <pivotArea field="0" type="button" dataOnly="0" labelOnly="1" outline="0" axis="axisRow" fieldPosition="0"/>
    </format>
    <format dxfId="20">
      <pivotArea dataOnly="0" labelOnly="1" fieldPosition="0">
        <references count="1">
          <reference field="0" count="0"/>
        </references>
      </pivotArea>
    </format>
    <format dxfId="19">
      <pivotArea dataOnly="0" labelOnly="1" grandRow="1" outline="0" fieldPosition="0"/>
    </format>
    <format dxfId="18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B0DC66F-91B0-4BB4-AC16-279A3AA3F44D}" name="Kontingenční tabulka6" cacheId="2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outline="1" outlineData="1" multipleFieldFilters="0">
  <location ref="F17:G22" firstHeaderRow="1" firstDataRow="1" firstDataCol="1"/>
  <pivotFields count="2">
    <pivotField axis="axisRow" showAll="0">
      <items count="6">
        <item m="1" x="4"/>
        <item x="1"/>
        <item x="0"/>
        <item x="2"/>
        <item x="3"/>
        <item t="default"/>
      </items>
    </pivotField>
    <pivotField dataField="1" numFmtId="1" showAll="0"/>
  </pivotFields>
  <rowFields count="1">
    <field x="0"/>
  </rowFields>
  <rowItems count="5"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oučet z délka (m)" fld="1" baseField="0" baseItem="0" numFmtId="1"/>
  </dataFields>
  <formats count="6"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0" type="button" dataOnly="0" labelOnly="1" outline="0" axis="axisRow" fieldPosition="0"/>
    </format>
    <format dxfId="14">
      <pivotArea dataOnly="0" labelOnly="1" fieldPosition="0">
        <references count="1">
          <reference field="0" count="0"/>
        </references>
      </pivotArea>
    </format>
    <format dxfId="13">
      <pivotArea dataOnly="0" labelOnly="1" grandRow="1" outline="0" fieldPosition="0"/>
    </format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B88ECCD-9657-4DFB-82C5-709CCDEB5373}" name="Kontingenční tabulka7" cacheId="0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outline="1" outlineData="1" multipleFieldFilters="0">
  <location ref="F11:G13" firstHeaderRow="1" firstDataRow="1" firstDataCol="1"/>
  <pivotFields count="2">
    <pivotField axis="axisRow" showAll="0">
      <items count="3">
        <item m="1" x="1"/>
        <item x="0"/>
        <item t="default"/>
      </items>
    </pivotField>
    <pivotField dataField="1" numFmtId="1" showAll="0"/>
  </pivotFields>
  <rowFields count="1">
    <field x="0"/>
  </rowFields>
  <rowItems count="2">
    <i>
      <x v="1"/>
    </i>
    <i t="grand">
      <x/>
    </i>
  </rowItems>
  <colItems count="1">
    <i/>
  </colItems>
  <dataFields count="1">
    <dataField name="Součet z délka (m)" fld="1" baseField="0" baseItem="0" numFmtId="1"/>
  </dataFields>
  <formats count="6">
    <format dxfId="11">
      <pivotArea type="all" dataOnly="0" outline="0" fieldPosition="0"/>
    </format>
    <format dxfId="10">
      <pivotArea outline="0" collapsedLevelsAreSubtotals="1" fieldPosition="0"/>
    </format>
    <format dxfId="9">
      <pivotArea field="0" type="button" dataOnly="0" labelOnly="1" outline="0" axis="axisRow" fieldPosition="0"/>
    </format>
    <format dxfId="8">
      <pivotArea dataOnly="0" labelOnly="1" fieldPosition="0">
        <references count="1">
          <reference field="0" count="0"/>
        </references>
      </pivotArea>
    </format>
    <format dxfId="7">
      <pivotArea dataOnly="0" labelOnly="1" grandRow="1" outline="0" fieldPosition="0"/>
    </format>
    <format dxfId="6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19965-716D-49B1-85EA-ED708264142F}">
  <dimension ref="B5:F235"/>
  <sheetViews>
    <sheetView tabSelected="1" workbookViewId="0">
      <selection activeCell="E238" sqref="E238"/>
    </sheetView>
  </sheetViews>
  <sheetFormatPr defaultRowHeight="13.2" outlineLevelRow="1" x14ac:dyDescent="0.25"/>
  <cols>
    <col min="2" max="2" width="2.21875" customWidth="1"/>
    <col min="3" max="3" width="19.6640625" customWidth="1"/>
  </cols>
  <sheetData>
    <row r="5" spans="2:4" ht="13.8" thickBot="1" x14ac:dyDescent="0.3"/>
    <row r="6" spans="2:4" x14ac:dyDescent="0.25">
      <c r="B6" s="37" t="s">
        <v>360</v>
      </c>
      <c r="C6" s="38"/>
      <c r="D6" s="19" t="s">
        <v>5</v>
      </c>
    </row>
    <row r="7" spans="2:4" hidden="1" outlineLevel="1" x14ac:dyDescent="0.25">
      <c r="B7" s="20"/>
      <c r="C7" s="21" t="s">
        <v>353</v>
      </c>
      <c r="D7" s="22">
        <f>'Seznam kabelu IRC'!$G$8</f>
        <v>140</v>
      </c>
    </row>
    <row r="8" spans="2:4" hidden="1" outlineLevel="1" collapsed="1" x14ac:dyDescent="0.25">
      <c r="B8" s="20"/>
      <c r="C8" s="21"/>
      <c r="D8" s="22">
        <f>'Seznam kabelu IRC'!$G$9</f>
        <v>240</v>
      </c>
    </row>
    <row r="9" spans="2:4" hidden="1" outlineLevel="1" collapsed="1" x14ac:dyDescent="0.25">
      <c r="B9" s="20"/>
      <c r="C9" s="21"/>
      <c r="D9" s="22">
        <f>'Seznam kabelu IRC'!$G$12</f>
        <v>200</v>
      </c>
    </row>
    <row r="10" spans="2:4" hidden="1" outlineLevel="1" collapsed="1" x14ac:dyDescent="0.25">
      <c r="B10" s="20"/>
      <c r="C10" s="21" t="s">
        <v>353</v>
      </c>
      <c r="D10" s="22">
        <f>'Seznam kabelu RVA14'!$G$65</f>
        <v>112</v>
      </c>
    </row>
    <row r="11" spans="2:4" hidden="1" outlineLevel="1" collapsed="1" x14ac:dyDescent="0.25">
      <c r="B11" s="20"/>
      <c r="C11" s="21"/>
      <c r="D11" s="22">
        <f>'Seznam kabelu RVA14'!$G$66</f>
        <v>112</v>
      </c>
    </row>
    <row r="12" spans="2:4" hidden="1" outlineLevel="1" collapsed="1" x14ac:dyDescent="0.25">
      <c r="B12" s="20"/>
      <c r="C12" s="21"/>
      <c r="D12" s="22">
        <f>'Seznam kabelu RVA14'!$G$112</f>
        <v>91</v>
      </c>
    </row>
    <row r="13" spans="2:4" hidden="1" outlineLevel="1" collapsed="1" x14ac:dyDescent="0.25">
      <c r="B13" s="20"/>
      <c r="C13" s="21"/>
      <c r="D13" s="22">
        <f>'Seznam kabelu RVA14'!$G$113</f>
        <v>91</v>
      </c>
    </row>
    <row r="14" spans="2:4" hidden="1" outlineLevel="1" collapsed="1" x14ac:dyDescent="0.25">
      <c r="B14" s="20"/>
      <c r="C14" s="21"/>
      <c r="D14" s="22">
        <f>'Seznam kabelu RVA14'!$G$114</f>
        <v>118.99999999999999</v>
      </c>
    </row>
    <row r="15" spans="2:4" hidden="1" outlineLevel="1" collapsed="1" x14ac:dyDescent="0.25">
      <c r="B15" s="20"/>
      <c r="C15" s="21"/>
      <c r="D15" s="22">
        <f>'Seznam kabelu RVA14'!$G$115</f>
        <v>118.99999999999999</v>
      </c>
    </row>
    <row r="16" spans="2:4" hidden="1" outlineLevel="1" collapsed="1" x14ac:dyDescent="0.25">
      <c r="B16" s="20"/>
      <c r="C16" s="21"/>
      <c r="D16" s="22">
        <f>'Seznam kabelu RVA14'!$G$116</f>
        <v>118.99999999999999</v>
      </c>
    </row>
    <row r="17" spans="2:4" hidden="1" outlineLevel="1" collapsed="1" x14ac:dyDescent="0.25">
      <c r="B17" s="20"/>
      <c r="C17" s="21"/>
      <c r="D17" s="22">
        <f>'Seznam kabelu RVA14'!$G$117</f>
        <v>118.99999999999999</v>
      </c>
    </row>
    <row r="18" spans="2:4" hidden="1" outlineLevel="1" collapsed="1" x14ac:dyDescent="0.25">
      <c r="B18" s="20"/>
      <c r="C18" s="21"/>
      <c r="D18" s="22">
        <f>'Seznam kabelu RVA14'!$G$118</f>
        <v>118.99999999999999</v>
      </c>
    </row>
    <row r="19" spans="2:4" hidden="1" outlineLevel="1" collapsed="1" x14ac:dyDescent="0.25">
      <c r="B19" s="20"/>
      <c r="C19" s="21"/>
      <c r="D19" s="22">
        <f>'Seznam kabelu RVA14'!$G$119</f>
        <v>118.99999999999999</v>
      </c>
    </row>
    <row r="20" spans="2:4" hidden="1" outlineLevel="1" collapsed="1" x14ac:dyDescent="0.25">
      <c r="B20" s="20"/>
      <c r="C20" s="21"/>
      <c r="D20" s="22">
        <f>'Seznam kabelu RVA14'!$G$120</f>
        <v>118.99999999999999</v>
      </c>
    </row>
    <row r="21" spans="2:4" hidden="1" outlineLevel="1" collapsed="1" x14ac:dyDescent="0.25">
      <c r="B21" s="20"/>
      <c r="C21" s="21"/>
      <c r="D21" s="22">
        <f>'Seznam kabelu RVA14'!$G$121</f>
        <v>118.99999999999999</v>
      </c>
    </row>
    <row r="22" spans="2:4" hidden="1" outlineLevel="1" collapsed="1" x14ac:dyDescent="0.25">
      <c r="B22" s="20"/>
      <c r="C22" s="21"/>
      <c r="D22" s="22">
        <f>'Seznam kabelu RVA14'!$G$122</f>
        <v>118.99999999999999</v>
      </c>
    </row>
    <row r="23" spans="2:4" hidden="1" outlineLevel="1" collapsed="1" x14ac:dyDescent="0.25">
      <c r="B23" s="20"/>
      <c r="C23" s="21"/>
      <c r="D23" s="22">
        <f>'Seznam kabelu RVA14'!$G$123</f>
        <v>118.99999999999999</v>
      </c>
    </row>
    <row r="24" spans="2:4" hidden="1" outlineLevel="1" collapsed="1" x14ac:dyDescent="0.25">
      <c r="B24" s="20"/>
      <c r="C24" s="21"/>
      <c r="D24" s="22">
        <f>'Seznam kabelu RVA14'!$G$124</f>
        <v>118.99999999999999</v>
      </c>
    </row>
    <row r="25" spans="2:4" hidden="1" outlineLevel="1" collapsed="1" x14ac:dyDescent="0.25">
      <c r="B25" s="20"/>
      <c r="C25" s="21"/>
      <c r="D25" s="22">
        <f>'Seznam kabelu RVA14'!$G$125</f>
        <v>91</v>
      </c>
    </row>
    <row r="26" spans="2:4" hidden="1" outlineLevel="1" collapsed="1" x14ac:dyDescent="0.25">
      <c r="B26" s="20"/>
      <c r="C26" s="21"/>
      <c r="D26" s="22">
        <f>'Seznam kabelu RVA14'!$G$126</f>
        <v>91</v>
      </c>
    </row>
    <row r="27" spans="2:4" hidden="1" outlineLevel="1" collapsed="1" x14ac:dyDescent="0.25">
      <c r="B27" s="20"/>
      <c r="C27" s="21"/>
      <c r="D27" s="22">
        <f>'Seznam kabelu RVA14'!$G$128</f>
        <v>118.99999999999999</v>
      </c>
    </row>
    <row r="28" spans="2:4" hidden="1" outlineLevel="1" collapsed="1" x14ac:dyDescent="0.25">
      <c r="B28" s="20"/>
      <c r="C28" s="21"/>
      <c r="D28" s="22">
        <f>'Seznam kabelu RVA14'!$G$130</f>
        <v>140</v>
      </c>
    </row>
    <row r="29" spans="2:4" hidden="1" outlineLevel="1" collapsed="1" x14ac:dyDescent="0.25">
      <c r="B29" s="20"/>
      <c r="C29" s="21"/>
      <c r="D29" s="22">
        <f>'Seznam kabelu RVA14'!$G$131</f>
        <v>140</v>
      </c>
    </row>
    <row r="30" spans="2:4" collapsed="1" x14ac:dyDescent="0.25">
      <c r="B30" s="20" t="s">
        <v>21</v>
      </c>
      <c r="C30" s="21"/>
      <c r="D30" s="22">
        <f>SUM(D7:D29)</f>
        <v>2876</v>
      </c>
    </row>
    <row r="31" spans="2:4" hidden="1" outlineLevel="1" x14ac:dyDescent="0.25">
      <c r="B31" s="20"/>
      <c r="C31" s="21" t="s">
        <v>353</v>
      </c>
      <c r="D31" s="22">
        <f>'Seznam kabelu RVA14'!$G$22</f>
        <v>140</v>
      </c>
    </row>
    <row r="32" spans="2:4" hidden="1" outlineLevel="1" collapsed="1" x14ac:dyDescent="0.25">
      <c r="B32" s="20"/>
      <c r="C32" s="21"/>
      <c r="D32" s="22">
        <f>'Seznam kabelu RVA14'!$G$24</f>
        <v>140</v>
      </c>
    </row>
    <row r="33" spans="2:4" hidden="1" outlineLevel="1" collapsed="1" x14ac:dyDescent="0.25">
      <c r="B33" s="20"/>
      <c r="C33" s="21"/>
      <c r="D33" s="22">
        <f>'Seznam kabelu RVA14'!$G$26</f>
        <v>140</v>
      </c>
    </row>
    <row r="34" spans="2:4" hidden="1" outlineLevel="1" collapsed="1" x14ac:dyDescent="0.25">
      <c r="B34" s="20"/>
      <c r="C34" s="21"/>
      <c r="D34" s="22">
        <f>'Seznam kabelu RVA14'!$G$28</f>
        <v>140</v>
      </c>
    </row>
    <row r="35" spans="2:4" hidden="1" outlineLevel="1" collapsed="1" x14ac:dyDescent="0.25">
      <c r="B35" s="20"/>
      <c r="C35" s="21"/>
      <c r="D35" s="22">
        <f>'Seznam kabelu RVA14'!$G$30</f>
        <v>140</v>
      </c>
    </row>
    <row r="36" spans="2:4" hidden="1" outlineLevel="1" collapsed="1" x14ac:dyDescent="0.25">
      <c r="B36" s="20"/>
      <c r="C36" s="21"/>
      <c r="D36" s="22">
        <f>'Seznam kabelu RVA14'!$G$32</f>
        <v>140</v>
      </c>
    </row>
    <row r="37" spans="2:4" hidden="1" outlineLevel="1" collapsed="1" x14ac:dyDescent="0.25">
      <c r="B37" s="20"/>
      <c r="C37" s="21"/>
      <c r="D37" s="22">
        <f>'Seznam kabelu RVA14'!$G$150</f>
        <v>140</v>
      </c>
    </row>
    <row r="38" spans="2:4" hidden="1" outlineLevel="1" collapsed="1" x14ac:dyDescent="0.25">
      <c r="B38" s="20"/>
      <c r="C38" s="21"/>
      <c r="D38" s="22">
        <f>'Seznam kabelu RVA14'!$G$151</f>
        <v>7</v>
      </c>
    </row>
    <row r="39" spans="2:4" hidden="1" outlineLevel="1" collapsed="1" x14ac:dyDescent="0.25">
      <c r="B39" s="20"/>
      <c r="C39" s="21"/>
      <c r="D39" s="22">
        <f>'Seznam kabelu RVA14'!$G$152</f>
        <v>140</v>
      </c>
    </row>
    <row r="40" spans="2:4" hidden="1" outlineLevel="1" collapsed="1" x14ac:dyDescent="0.25">
      <c r="B40" s="20"/>
      <c r="C40" s="21"/>
      <c r="D40" s="22">
        <f>'Seznam kabelu RVA14'!$G$153</f>
        <v>7</v>
      </c>
    </row>
    <row r="41" spans="2:4" hidden="1" outlineLevel="1" collapsed="1" x14ac:dyDescent="0.25">
      <c r="B41" s="20"/>
      <c r="C41" s="21"/>
      <c r="D41" s="22">
        <f>'Seznam kabelu RVA14'!$G$154</f>
        <v>140</v>
      </c>
    </row>
    <row r="42" spans="2:4" hidden="1" outlineLevel="1" collapsed="1" x14ac:dyDescent="0.25">
      <c r="B42" s="20"/>
      <c r="C42" s="21"/>
      <c r="D42" s="22">
        <f>'Seznam kabelu RVA14'!$G$155</f>
        <v>7</v>
      </c>
    </row>
    <row r="43" spans="2:4" hidden="1" outlineLevel="1" collapsed="1" x14ac:dyDescent="0.25">
      <c r="B43" s="20"/>
      <c r="C43" s="21"/>
      <c r="D43" s="22">
        <f>'Seznam kabelu RVA14'!$G$156</f>
        <v>140</v>
      </c>
    </row>
    <row r="44" spans="2:4" hidden="1" outlineLevel="1" collapsed="1" x14ac:dyDescent="0.25">
      <c r="B44" s="20"/>
      <c r="C44" s="21"/>
      <c r="D44" s="22">
        <f>'Seznam kabelu RVA14'!$G$157</f>
        <v>7</v>
      </c>
    </row>
    <row r="45" spans="2:4" hidden="1" outlineLevel="1" collapsed="1" x14ac:dyDescent="0.25">
      <c r="B45" s="20"/>
      <c r="C45" s="21"/>
      <c r="D45" s="22">
        <f>'Seznam kabelu RVA14'!$G$158</f>
        <v>140</v>
      </c>
    </row>
    <row r="46" spans="2:4" hidden="1" outlineLevel="1" collapsed="1" x14ac:dyDescent="0.25">
      <c r="B46" s="20"/>
      <c r="C46" s="21"/>
      <c r="D46" s="22">
        <f>'Seznam kabelu RVA14'!$G$159</f>
        <v>7</v>
      </c>
    </row>
    <row r="47" spans="2:4" hidden="1" outlineLevel="1" collapsed="1" x14ac:dyDescent="0.25">
      <c r="B47" s="20"/>
      <c r="C47" s="21"/>
      <c r="D47" s="22">
        <f>'Seznam kabelu RVA14'!$G$160</f>
        <v>140</v>
      </c>
    </row>
    <row r="48" spans="2:4" hidden="1" outlineLevel="1" collapsed="1" x14ac:dyDescent="0.25">
      <c r="B48" s="20"/>
      <c r="C48" s="21"/>
      <c r="D48" s="22">
        <f>'Seznam kabelu RVA14'!$G$161</f>
        <v>7</v>
      </c>
    </row>
    <row r="49" spans="2:4" collapsed="1" x14ac:dyDescent="0.25">
      <c r="B49" s="20" t="s">
        <v>164</v>
      </c>
      <c r="C49" s="21"/>
      <c r="D49" s="22">
        <f>SUM(D31:D48)</f>
        <v>1722</v>
      </c>
    </row>
    <row r="50" spans="2:4" hidden="1" outlineLevel="1" x14ac:dyDescent="0.25">
      <c r="B50" s="20"/>
      <c r="C50" s="21" t="s">
        <v>353</v>
      </c>
      <c r="D50" s="22">
        <f>'Seznam kabelu RVA14'!$G$23</f>
        <v>140</v>
      </c>
    </row>
    <row r="51" spans="2:4" hidden="1" outlineLevel="1" collapsed="1" x14ac:dyDescent="0.25">
      <c r="B51" s="20"/>
      <c r="C51" s="21"/>
      <c r="D51" s="22">
        <f>'Seznam kabelu RVA14'!$G$25</f>
        <v>140</v>
      </c>
    </row>
    <row r="52" spans="2:4" hidden="1" outlineLevel="1" collapsed="1" x14ac:dyDescent="0.25">
      <c r="B52" s="20"/>
      <c r="C52" s="21"/>
      <c r="D52" s="22">
        <f>'Seznam kabelu RVA14'!$G$27</f>
        <v>140</v>
      </c>
    </row>
    <row r="53" spans="2:4" hidden="1" outlineLevel="1" collapsed="1" x14ac:dyDescent="0.25">
      <c r="B53" s="20"/>
      <c r="C53" s="21"/>
      <c r="D53" s="22">
        <f>'Seznam kabelu RVA14'!$G$29</f>
        <v>140</v>
      </c>
    </row>
    <row r="54" spans="2:4" hidden="1" outlineLevel="1" collapsed="1" x14ac:dyDescent="0.25">
      <c r="B54" s="20"/>
      <c r="C54" s="21"/>
      <c r="D54" s="22">
        <f>'Seznam kabelu RVA14'!$G$31</f>
        <v>140</v>
      </c>
    </row>
    <row r="55" spans="2:4" hidden="1" outlineLevel="1" collapsed="1" x14ac:dyDescent="0.25">
      <c r="B55" s="20"/>
      <c r="C55" s="21"/>
      <c r="D55" s="22">
        <f>'Seznam kabelu RVA14'!$G$33</f>
        <v>140</v>
      </c>
    </row>
    <row r="56" spans="2:4" hidden="1" outlineLevel="1" collapsed="1" x14ac:dyDescent="0.25">
      <c r="B56" s="20"/>
      <c r="C56" s="21"/>
      <c r="D56" s="22">
        <f>'Seznam kabelu RVA14'!$G$101</f>
        <v>100</v>
      </c>
    </row>
    <row r="57" spans="2:4" hidden="1" outlineLevel="1" collapsed="1" x14ac:dyDescent="0.25">
      <c r="B57" s="20"/>
      <c r="C57" s="21"/>
      <c r="D57" s="22">
        <f>'Seznam kabelu RVA14'!$G$102</f>
        <v>100</v>
      </c>
    </row>
    <row r="58" spans="2:4" hidden="1" outlineLevel="1" collapsed="1" x14ac:dyDescent="0.25">
      <c r="B58" s="20"/>
      <c r="C58" s="21"/>
      <c r="D58" s="22">
        <f>'Seznam kabelu RVA14'!$G$143</f>
        <v>112</v>
      </c>
    </row>
    <row r="59" spans="2:4" hidden="1" outlineLevel="1" collapsed="1" x14ac:dyDescent="0.25">
      <c r="B59" s="20"/>
      <c r="C59" s="21"/>
      <c r="D59" s="22">
        <f>'Seznam kabelu RVA14'!$G$144</f>
        <v>112</v>
      </c>
    </row>
    <row r="60" spans="2:4" hidden="1" outlineLevel="1" collapsed="1" x14ac:dyDescent="0.25">
      <c r="B60" s="20"/>
      <c r="C60" s="21"/>
      <c r="D60" s="22">
        <f>'Seznam kabelu RVA14'!$G$148</f>
        <v>112</v>
      </c>
    </row>
    <row r="61" spans="2:4" hidden="1" outlineLevel="1" collapsed="1" x14ac:dyDescent="0.25">
      <c r="B61" s="20"/>
      <c r="C61" s="21"/>
      <c r="D61" s="22">
        <f>'Seznam kabelu RVA14'!$G$149</f>
        <v>112</v>
      </c>
    </row>
    <row r="62" spans="2:4" collapsed="1" x14ac:dyDescent="0.25">
      <c r="B62" s="20" t="s">
        <v>38</v>
      </c>
      <c r="C62" s="21"/>
      <c r="D62" s="22">
        <f>SUM(D50:D61)</f>
        <v>1488</v>
      </c>
    </row>
    <row r="63" spans="2:4" hidden="1" outlineLevel="1" x14ac:dyDescent="0.25">
      <c r="B63" s="20"/>
      <c r="C63" s="21" t="s">
        <v>353</v>
      </c>
      <c r="D63" s="22">
        <f>'Seznam kabelu IRC'!$G$10</f>
        <v>240</v>
      </c>
    </row>
    <row r="64" spans="2:4" hidden="1" outlineLevel="1" collapsed="1" x14ac:dyDescent="0.25">
      <c r="B64" s="20"/>
      <c r="C64" s="21"/>
      <c r="D64" s="22">
        <f>'Seznam kabelu IRC'!$G$11</f>
        <v>240</v>
      </c>
    </row>
    <row r="65" spans="2:4" hidden="1" outlineLevel="1" collapsed="1" x14ac:dyDescent="0.25">
      <c r="B65" s="20"/>
      <c r="C65" s="21" t="s">
        <v>353</v>
      </c>
      <c r="D65" s="22">
        <f>'Seznam kabelu RVA14'!$G$34</f>
        <v>140</v>
      </c>
    </row>
    <row r="66" spans="2:4" hidden="1" outlineLevel="1" collapsed="1" x14ac:dyDescent="0.25">
      <c r="B66" s="20"/>
      <c r="C66" s="21"/>
      <c r="D66" s="22">
        <f>'Seznam kabelu RVA14'!$G$35</f>
        <v>28</v>
      </c>
    </row>
    <row r="67" spans="2:4" hidden="1" outlineLevel="1" collapsed="1" x14ac:dyDescent="0.25">
      <c r="B67" s="20"/>
      <c r="C67" s="21"/>
      <c r="D67" s="22">
        <f>'Seznam kabelu RVA14'!$G$36</f>
        <v>28</v>
      </c>
    </row>
    <row r="68" spans="2:4" hidden="1" outlineLevel="1" collapsed="1" x14ac:dyDescent="0.25">
      <c r="B68" s="20"/>
      <c r="C68" s="21"/>
      <c r="D68" s="22">
        <f>'Seznam kabelu RVA14'!$G$37</f>
        <v>28</v>
      </c>
    </row>
    <row r="69" spans="2:4" hidden="1" outlineLevel="1" collapsed="1" x14ac:dyDescent="0.25">
      <c r="B69" s="20"/>
      <c r="C69" s="21"/>
      <c r="D69" s="22">
        <f>'Seznam kabelu RVA14'!$G$38</f>
        <v>140</v>
      </c>
    </row>
    <row r="70" spans="2:4" hidden="1" outlineLevel="1" collapsed="1" x14ac:dyDescent="0.25">
      <c r="B70" s="20"/>
      <c r="C70" s="21"/>
      <c r="D70" s="22">
        <f>'Seznam kabelu RVA14'!$G$39</f>
        <v>140</v>
      </c>
    </row>
    <row r="71" spans="2:4" hidden="1" outlineLevel="1" collapsed="1" x14ac:dyDescent="0.25">
      <c r="B71" s="20"/>
      <c r="C71" s="21"/>
      <c r="D71" s="22">
        <f>'Seznam kabelu RVA14'!$G$40</f>
        <v>140</v>
      </c>
    </row>
    <row r="72" spans="2:4" hidden="1" outlineLevel="1" collapsed="1" x14ac:dyDescent="0.25">
      <c r="B72" s="20"/>
      <c r="C72" s="21"/>
      <c r="D72" s="22">
        <f>'Seznam kabelu RVA14'!$G$41</f>
        <v>42</v>
      </c>
    </row>
    <row r="73" spans="2:4" collapsed="1" x14ac:dyDescent="0.25">
      <c r="B73" s="20" t="s">
        <v>95</v>
      </c>
      <c r="C73" s="21"/>
      <c r="D73" s="22">
        <f>SUM(D63:D72)</f>
        <v>1166</v>
      </c>
    </row>
    <row r="74" spans="2:4" hidden="1" outlineLevel="1" x14ac:dyDescent="0.25">
      <c r="B74" s="20"/>
      <c r="C74" s="21" t="s">
        <v>353</v>
      </c>
      <c r="D74" s="22">
        <f>'Seznam kabelu IRC'!$G$13</f>
        <v>140</v>
      </c>
    </row>
    <row r="75" spans="2:4" collapsed="1" x14ac:dyDescent="0.25">
      <c r="B75" s="20" t="s">
        <v>156</v>
      </c>
      <c r="C75" s="21"/>
      <c r="D75" s="22">
        <f>SUM(D74)</f>
        <v>140</v>
      </c>
    </row>
    <row r="76" spans="2:4" hidden="1" outlineLevel="1" x14ac:dyDescent="0.25">
      <c r="B76" s="20"/>
      <c r="C76" s="21" t="s">
        <v>353</v>
      </c>
      <c r="D76" s="22">
        <f>'Seznam kabelu IRC'!$G$14</f>
        <v>350</v>
      </c>
    </row>
    <row r="77" spans="2:4" collapsed="1" x14ac:dyDescent="0.25">
      <c r="B77" s="20" t="s">
        <v>163</v>
      </c>
      <c r="C77" s="21"/>
      <c r="D77" s="22">
        <f>SUM(D76)</f>
        <v>350</v>
      </c>
    </row>
    <row r="78" spans="2:4" hidden="1" outlineLevel="1" x14ac:dyDescent="0.25">
      <c r="B78" s="20"/>
      <c r="C78" s="21" t="s">
        <v>353</v>
      </c>
      <c r="D78" s="22">
        <f>'Seznam kabelu MBUS'!$G$8</f>
        <v>50</v>
      </c>
    </row>
    <row r="79" spans="2:4" collapsed="1" x14ac:dyDescent="0.25">
      <c r="B79" s="20" t="s">
        <v>139</v>
      </c>
      <c r="C79" s="21"/>
      <c r="D79" s="22">
        <f>SUM(D78)</f>
        <v>50</v>
      </c>
    </row>
    <row r="80" spans="2:4" hidden="1" outlineLevel="1" x14ac:dyDescent="0.25">
      <c r="B80" s="20"/>
      <c r="C80" s="21" t="s">
        <v>353</v>
      </c>
      <c r="D80" s="22">
        <f>'Seznam kabelu RVA12'!$G$8</f>
        <v>30</v>
      </c>
    </row>
    <row r="81" spans="2:4" hidden="1" outlineLevel="1" collapsed="1" x14ac:dyDescent="0.25">
      <c r="B81" s="20"/>
      <c r="C81" s="21" t="s">
        <v>353</v>
      </c>
      <c r="D81" s="22">
        <f>'Seznam kabelu RVA14'!$G$73</f>
        <v>49</v>
      </c>
    </row>
    <row r="82" spans="2:4" hidden="1" outlineLevel="1" collapsed="1" x14ac:dyDescent="0.25">
      <c r="B82" s="20"/>
      <c r="C82" s="21"/>
      <c r="D82" s="22">
        <f>'Seznam kabelu RVA14'!$G$75</f>
        <v>49</v>
      </c>
    </row>
    <row r="83" spans="2:4" hidden="1" outlineLevel="1" collapsed="1" x14ac:dyDescent="0.25">
      <c r="B83" s="20"/>
      <c r="C83" s="21"/>
      <c r="D83" s="22">
        <f>'Seznam kabelu RVA14'!$G$81</f>
        <v>49</v>
      </c>
    </row>
    <row r="84" spans="2:4" hidden="1" outlineLevel="1" collapsed="1" x14ac:dyDescent="0.25">
      <c r="B84" s="20"/>
      <c r="C84" s="21"/>
      <c r="D84" s="22">
        <f>'Seznam kabelu RVA14'!$G$83</f>
        <v>49</v>
      </c>
    </row>
    <row r="85" spans="2:4" collapsed="1" x14ac:dyDescent="0.25">
      <c r="B85" s="20" t="s">
        <v>10</v>
      </c>
      <c r="C85" s="21"/>
      <c r="D85" s="22">
        <f>SUM(D80:D84)</f>
        <v>226</v>
      </c>
    </row>
    <row r="86" spans="2:4" hidden="1" outlineLevel="1" x14ac:dyDescent="0.25">
      <c r="B86" s="20"/>
      <c r="C86" s="21" t="s">
        <v>353</v>
      </c>
      <c r="D86" s="22">
        <f>'Seznam kabelu RVA12'!$G$9</f>
        <v>30</v>
      </c>
    </row>
    <row r="87" spans="2:4" collapsed="1" x14ac:dyDescent="0.25">
      <c r="B87" s="20" t="s">
        <v>174</v>
      </c>
      <c r="C87" s="21"/>
      <c r="D87" s="22">
        <f>SUM(D86)</f>
        <v>30</v>
      </c>
    </row>
    <row r="88" spans="2:4" hidden="1" outlineLevel="1" x14ac:dyDescent="0.25">
      <c r="B88" s="20"/>
      <c r="C88" s="21" t="s">
        <v>353</v>
      </c>
      <c r="D88" s="22">
        <f>'Seznam kabelu RVA12'!$G$10</f>
        <v>30</v>
      </c>
    </row>
    <row r="89" spans="2:4" collapsed="1" x14ac:dyDescent="0.25">
      <c r="B89" s="20" t="s">
        <v>176</v>
      </c>
      <c r="C89" s="21"/>
      <c r="D89" s="22">
        <f>SUM(D88)</f>
        <v>30</v>
      </c>
    </row>
    <row r="90" spans="2:4" hidden="1" outlineLevel="1" x14ac:dyDescent="0.25">
      <c r="B90" s="20"/>
      <c r="C90" s="21" t="s">
        <v>353</v>
      </c>
      <c r="D90" s="22">
        <f>'Seznam kabelu RVA12'!$G$11</f>
        <v>30</v>
      </c>
    </row>
    <row r="91" spans="2:4" collapsed="1" x14ac:dyDescent="0.25">
      <c r="B91" s="20" t="s">
        <v>87</v>
      </c>
      <c r="C91" s="21"/>
      <c r="D91" s="22">
        <f>SUM(D90)</f>
        <v>30</v>
      </c>
    </row>
    <row r="92" spans="2:4" hidden="1" outlineLevel="1" x14ac:dyDescent="0.25">
      <c r="B92" s="20"/>
      <c r="C92" s="21" t="s">
        <v>353</v>
      </c>
      <c r="D92" s="22">
        <f>'Seznam kabelu RVA12'!$G$12</f>
        <v>30</v>
      </c>
    </row>
    <row r="93" spans="2:4" hidden="1" outlineLevel="1" collapsed="1" x14ac:dyDescent="0.25">
      <c r="B93" s="20"/>
      <c r="C93" s="21"/>
      <c r="D93" s="22">
        <f>'Seznam kabelu RVA12'!$G$15</f>
        <v>30</v>
      </c>
    </row>
    <row r="94" spans="2:4" hidden="1" outlineLevel="1" collapsed="1" x14ac:dyDescent="0.25">
      <c r="B94" s="20"/>
      <c r="C94" s="21"/>
      <c r="D94" s="22">
        <f>'Seznam kabelu RVA12'!$G$19</f>
        <v>30</v>
      </c>
    </row>
    <row r="95" spans="2:4" hidden="1" outlineLevel="1" collapsed="1" x14ac:dyDescent="0.25">
      <c r="B95" s="20"/>
      <c r="C95" s="21" t="s">
        <v>353</v>
      </c>
      <c r="D95" s="22">
        <f>'Seznam kabelu RVA14'!$G$70</f>
        <v>42</v>
      </c>
    </row>
    <row r="96" spans="2:4" hidden="1" outlineLevel="1" collapsed="1" x14ac:dyDescent="0.25">
      <c r="B96" s="20"/>
      <c r="C96" s="21"/>
      <c r="D96" s="22">
        <f>'Seznam kabelu RVA14'!$G$72</f>
        <v>42</v>
      </c>
    </row>
    <row r="97" spans="2:4" hidden="1" outlineLevel="1" collapsed="1" x14ac:dyDescent="0.25">
      <c r="B97" s="20"/>
      <c r="C97" s="21"/>
      <c r="D97" s="22">
        <f>'Seznam kabelu RVA14'!$G$78</f>
        <v>42</v>
      </c>
    </row>
    <row r="98" spans="2:4" hidden="1" outlineLevel="1" collapsed="1" x14ac:dyDescent="0.25">
      <c r="B98" s="20"/>
      <c r="C98" s="21"/>
      <c r="D98" s="22">
        <f>'Seznam kabelu RVA14'!$G$80</f>
        <v>42</v>
      </c>
    </row>
    <row r="99" spans="2:4" hidden="1" outlineLevel="1" collapsed="1" x14ac:dyDescent="0.25">
      <c r="B99" s="20"/>
      <c r="C99" s="21"/>
      <c r="D99" s="22">
        <f>'Seznam kabelu RVA14'!$G$84</f>
        <v>49</v>
      </c>
    </row>
    <row r="100" spans="2:4" hidden="1" outlineLevel="1" collapsed="1" x14ac:dyDescent="0.25">
      <c r="B100" s="20"/>
      <c r="C100" s="21"/>
      <c r="D100" s="22">
        <f>'Seznam kabelu RVA14'!$G$86</f>
        <v>49</v>
      </c>
    </row>
    <row r="101" spans="2:4" hidden="1" outlineLevel="1" collapsed="1" x14ac:dyDescent="0.25">
      <c r="B101" s="20"/>
      <c r="C101" s="21"/>
      <c r="D101" s="22">
        <f>'Seznam kabelu RVA14'!$G$88</f>
        <v>49</v>
      </c>
    </row>
    <row r="102" spans="2:4" collapsed="1" x14ac:dyDescent="0.25">
      <c r="B102" s="20" t="s">
        <v>9</v>
      </c>
      <c r="C102" s="21"/>
      <c r="D102" s="22">
        <f>SUM(D92:D101)</f>
        <v>405</v>
      </c>
    </row>
    <row r="103" spans="2:4" hidden="1" outlineLevel="1" x14ac:dyDescent="0.25">
      <c r="B103" s="20"/>
      <c r="C103" s="21" t="s">
        <v>353</v>
      </c>
      <c r="D103" s="22">
        <f>'Seznam kabelu RVA14'!$G$44</f>
        <v>42</v>
      </c>
    </row>
    <row r="104" spans="2:4" hidden="1" outlineLevel="1" collapsed="1" x14ac:dyDescent="0.25">
      <c r="B104" s="20"/>
      <c r="C104" s="21"/>
      <c r="D104" s="22">
        <f>'Seznam kabelu RVA14'!$G$47</f>
        <v>42</v>
      </c>
    </row>
    <row r="105" spans="2:4" collapsed="1" x14ac:dyDescent="0.25">
      <c r="B105" s="20" t="s">
        <v>250</v>
      </c>
      <c r="C105" s="21"/>
      <c r="D105" s="22">
        <f>SUM(D103:D104)</f>
        <v>84</v>
      </c>
    </row>
    <row r="106" spans="2:4" hidden="1" outlineLevel="1" x14ac:dyDescent="0.25">
      <c r="B106" s="20"/>
      <c r="C106" s="21" t="s">
        <v>353</v>
      </c>
      <c r="D106" s="22">
        <f>'Seznam kabelu RVA14'!$G$89</f>
        <v>112</v>
      </c>
    </row>
    <row r="107" spans="2:4" hidden="1" outlineLevel="1" collapsed="1" x14ac:dyDescent="0.25">
      <c r="B107" s="20"/>
      <c r="C107" s="21"/>
      <c r="D107" s="22">
        <f>'Seznam kabelu RVA14'!$G$91</f>
        <v>112</v>
      </c>
    </row>
    <row r="108" spans="2:4" hidden="1" outlineLevel="1" collapsed="1" x14ac:dyDescent="0.25">
      <c r="B108" s="20"/>
      <c r="C108" s="21"/>
      <c r="D108" s="22">
        <f>'Seznam kabelu RVA14'!$G$93</f>
        <v>140</v>
      </c>
    </row>
    <row r="109" spans="2:4" hidden="1" outlineLevel="1" collapsed="1" x14ac:dyDescent="0.25">
      <c r="B109" s="20"/>
      <c r="C109" s="21"/>
      <c r="D109" s="22">
        <f>'Seznam kabelu RVA14'!$G$95</f>
        <v>140</v>
      </c>
    </row>
    <row r="110" spans="2:4" collapsed="1" x14ac:dyDescent="0.25">
      <c r="B110" s="20" t="s">
        <v>284</v>
      </c>
      <c r="C110" s="21"/>
      <c r="D110" s="22">
        <f>SUM(D106:D109)</f>
        <v>504</v>
      </c>
    </row>
    <row r="111" spans="2:4" hidden="1" outlineLevel="1" x14ac:dyDescent="0.25">
      <c r="B111" s="20"/>
      <c r="C111" s="21" t="s">
        <v>353</v>
      </c>
      <c r="D111" s="22">
        <f>'Seznam kabelu RVA14'!$G$90</f>
        <v>112</v>
      </c>
    </row>
    <row r="112" spans="2:4" hidden="1" outlineLevel="1" collapsed="1" x14ac:dyDescent="0.25">
      <c r="B112" s="20"/>
      <c r="C112" s="21"/>
      <c r="D112" s="22">
        <f>'Seznam kabelu RVA14'!$G$92</f>
        <v>112</v>
      </c>
    </row>
    <row r="113" spans="2:4" hidden="1" outlineLevel="1" collapsed="1" x14ac:dyDescent="0.25">
      <c r="B113" s="20"/>
      <c r="C113" s="21"/>
      <c r="D113" s="22">
        <f>'Seznam kabelu RVA14'!$G$94</f>
        <v>140</v>
      </c>
    </row>
    <row r="114" spans="2:4" hidden="1" outlineLevel="1" collapsed="1" x14ac:dyDescent="0.25">
      <c r="B114" s="20"/>
      <c r="C114" s="21"/>
      <c r="D114" s="22">
        <f>'Seznam kabelu RVA14'!$G$96</f>
        <v>140</v>
      </c>
    </row>
    <row r="115" spans="2:4" collapsed="1" x14ac:dyDescent="0.25">
      <c r="B115" s="20" t="s">
        <v>160</v>
      </c>
      <c r="C115" s="21"/>
      <c r="D115" s="22">
        <f>SUM(D111:D114)</f>
        <v>504</v>
      </c>
    </row>
    <row r="116" spans="2:4" hidden="1" outlineLevel="1" x14ac:dyDescent="0.25">
      <c r="B116" s="20"/>
      <c r="C116" s="21" t="s">
        <v>353</v>
      </c>
      <c r="D116" s="22">
        <f>'Seznam kabelu RVA12'!$G$13</f>
        <v>30</v>
      </c>
    </row>
    <row r="117" spans="2:4" hidden="1" outlineLevel="1" collapsed="1" x14ac:dyDescent="0.25">
      <c r="B117" s="20"/>
      <c r="C117" s="21"/>
      <c r="D117" s="22">
        <f>'Seznam kabelu RVA12'!$G$16</f>
        <v>30</v>
      </c>
    </row>
    <row r="118" spans="2:4" hidden="1" outlineLevel="1" collapsed="1" x14ac:dyDescent="0.25">
      <c r="B118" s="20"/>
      <c r="C118" s="21"/>
      <c r="D118" s="22">
        <f>'Seznam kabelu RVA12'!$G$23</f>
        <v>30</v>
      </c>
    </row>
    <row r="119" spans="2:4" hidden="1" outlineLevel="1" collapsed="1" x14ac:dyDescent="0.25">
      <c r="B119" s="20"/>
      <c r="C119" s="21"/>
      <c r="D119" s="22">
        <f>'Seznam kabelu RVA12'!$G$24</f>
        <v>30</v>
      </c>
    </row>
    <row r="120" spans="2:4" hidden="1" outlineLevel="1" collapsed="1" x14ac:dyDescent="0.25">
      <c r="B120" s="20"/>
      <c r="C120" s="21"/>
      <c r="D120" s="22">
        <f>'Seznam kabelu RVA12'!$G$25</f>
        <v>30</v>
      </c>
    </row>
    <row r="121" spans="2:4" hidden="1" outlineLevel="1" collapsed="1" x14ac:dyDescent="0.25">
      <c r="B121" s="20"/>
      <c r="C121" s="21"/>
      <c r="D121" s="22">
        <f>'Seznam kabelu RVA12'!$G$26</f>
        <v>35</v>
      </c>
    </row>
    <row r="122" spans="2:4" hidden="1" outlineLevel="1" collapsed="1" x14ac:dyDescent="0.25">
      <c r="B122" s="20"/>
      <c r="C122" s="21"/>
      <c r="D122" s="22">
        <f>'Seznam kabelu RVA12'!$G$27</f>
        <v>50</v>
      </c>
    </row>
    <row r="123" spans="2:4" hidden="1" outlineLevel="1" collapsed="1" x14ac:dyDescent="0.25">
      <c r="B123" s="20"/>
      <c r="C123" s="21"/>
      <c r="D123" s="22">
        <f>'Seznam kabelu RVA12'!$G$28</f>
        <v>30</v>
      </c>
    </row>
    <row r="124" spans="2:4" hidden="1" outlineLevel="1" collapsed="1" x14ac:dyDescent="0.25">
      <c r="B124" s="20"/>
      <c r="C124" s="21"/>
      <c r="D124" s="22">
        <f>'Seznam kabelu RVA12'!$G$34</f>
        <v>30</v>
      </c>
    </row>
    <row r="125" spans="2:4" hidden="1" outlineLevel="1" collapsed="1" x14ac:dyDescent="0.25">
      <c r="B125" s="20"/>
      <c r="C125" s="21"/>
      <c r="D125" s="22">
        <f>'Seznam kabelu RVA12'!$G$35</f>
        <v>30</v>
      </c>
    </row>
    <row r="126" spans="2:4" hidden="1" outlineLevel="1" collapsed="1" x14ac:dyDescent="0.25">
      <c r="B126" s="20"/>
      <c r="C126" s="21"/>
      <c r="D126" s="22">
        <f>'Seznam kabelu RVA12'!$G$36</f>
        <v>40</v>
      </c>
    </row>
    <row r="127" spans="2:4" hidden="1" outlineLevel="1" collapsed="1" x14ac:dyDescent="0.25">
      <c r="B127" s="20"/>
      <c r="C127" s="21"/>
      <c r="D127" s="22">
        <f>'Seznam kabelu RVA12'!$G$37</f>
        <v>40</v>
      </c>
    </row>
    <row r="128" spans="2:4" hidden="1" outlineLevel="1" collapsed="1" x14ac:dyDescent="0.25">
      <c r="B128" s="20"/>
      <c r="C128" s="21"/>
      <c r="D128" s="22">
        <f>'Seznam kabelu RVA12'!$G$38</f>
        <v>40</v>
      </c>
    </row>
    <row r="129" spans="2:4" hidden="1" outlineLevel="1" collapsed="1" x14ac:dyDescent="0.25">
      <c r="B129" s="20"/>
      <c r="C129" s="21"/>
      <c r="D129" s="22">
        <f>'Seznam kabelu RVA12'!$G$39</f>
        <v>40</v>
      </c>
    </row>
    <row r="130" spans="2:4" hidden="1" outlineLevel="1" collapsed="1" x14ac:dyDescent="0.25">
      <c r="B130" s="20"/>
      <c r="C130" s="21"/>
      <c r="D130" s="22">
        <f>'Seznam kabelu RVA12'!$G$40</f>
        <v>40</v>
      </c>
    </row>
    <row r="131" spans="2:4" hidden="1" outlineLevel="1" collapsed="1" x14ac:dyDescent="0.25">
      <c r="B131" s="20"/>
      <c r="C131" s="21"/>
      <c r="D131" s="22">
        <f>'Seznam kabelu RVA12'!$G$41</f>
        <v>40</v>
      </c>
    </row>
    <row r="132" spans="2:4" hidden="1" outlineLevel="1" collapsed="1" x14ac:dyDescent="0.25">
      <c r="B132" s="20"/>
      <c r="C132" s="21"/>
      <c r="D132" s="22">
        <f>'Seznam kabelu RVA12'!$G$42</f>
        <v>40</v>
      </c>
    </row>
    <row r="133" spans="2:4" hidden="1" outlineLevel="1" collapsed="1" x14ac:dyDescent="0.25">
      <c r="B133" s="20"/>
      <c r="C133" s="21"/>
      <c r="D133" s="22">
        <f>'Seznam kabelu RVA12'!$G$43</f>
        <v>40</v>
      </c>
    </row>
    <row r="134" spans="2:4" hidden="1" outlineLevel="1" collapsed="1" x14ac:dyDescent="0.25">
      <c r="B134" s="20"/>
      <c r="C134" s="21"/>
      <c r="D134" s="22">
        <f>'Seznam kabelu RVA12'!$G$44</f>
        <v>30</v>
      </c>
    </row>
    <row r="135" spans="2:4" hidden="1" outlineLevel="1" collapsed="1" x14ac:dyDescent="0.25">
      <c r="B135" s="20"/>
      <c r="C135" s="21"/>
      <c r="D135" s="22">
        <f>'Seznam kabelu RVA12'!$G$45</f>
        <v>30</v>
      </c>
    </row>
    <row r="136" spans="2:4" hidden="1" outlineLevel="1" collapsed="1" x14ac:dyDescent="0.25">
      <c r="B136" s="20"/>
      <c r="C136" s="21"/>
      <c r="D136" s="22">
        <f>'Seznam kabelu RVA12'!$G$46</f>
        <v>30</v>
      </c>
    </row>
    <row r="137" spans="2:4" hidden="1" outlineLevel="1" collapsed="1" x14ac:dyDescent="0.25">
      <c r="B137" s="20"/>
      <c r="C137" s="21"/>
      <c r="D137" s="22">
        <f>'Seznam kabelu RVA12'!$G$47</f>
        <v>30</v>
      </c>
    </row>
    <row r="138" spans="2:4" hidden="1" outlineLevel="1" collapsed="1" x14ac:dyDescent="0.25">
      <c r="B138" s="20"/>
      <c r="C138" s="21"/>
      <c r="D138" s="22">
        <f>'Seznam kabelu RVA12'!$G$48</f>
        <v>30</v>
      </c>
    </row>
    <row r="139" spans="2:4" hidden="1" outlineLevel="1" collapsed="1" x14ac:dyDescent="0.25">
      <c r="B139" s="20"/>
      <c r="C139" s="21"/>
      <c r="D139" s="22">
        <f>'Seznam kabelu RVA12'!$G$49</f>
        <v>30</v>
      </c>
    </row>
    <row r="140" spans="2:4" hidden="1" outlineLevel="1" collapsed="1" x14ac:dyDescent="0.25">
      <c r="B140" s="20"/>
      <c r="C140" s="21" t="s">
        <v>353</v>
      </c>
      <c r="D140" s="22">
        <f>'Seznam kabelu RVA14'!$G$8</f>
        <v>49</v>
      </c>
    </row>
    <row r="141" spans="2:4" hidden="1" outlineLevel="1" collapsed="1" x14ac:dyDescent="0.25">
      <c r="B141" s="20"/>
      <c r="C141" s="21"/>
      <c r="D141" s="22">
        <f>'Seznam kabelu RVA14'!$G$9</f>
        <v>49</v>
      </c>
    </row>
    <row r="142" spans="2:4" hidden="1" outlineLevel="1" collapsed="1" x14ac:dyDescent="0.25">
      <c r="B142" s="20"/>
      <c r="C142" s="21"/>
      <c r="D142" s="22">
        <f>'Seznam kabelu RVA14'!$G$10</f>
        <v>49</v>
      </c>
    </row>
    <row r="143" spans="2:4" hidden="1" outlineLevel="1" collapsed="1" x14ac:dyDescent="0.25">
      <c r="B143" s="20"/>
      <c r="C143" s="21"/>
      <c r="D143" s="22">
        <f>'Seznam kabelu RVA14'!$G$11</f>
        <v>49</v>
      </c>
    </row>
    <row r="144" spans="2:4" hidden="1" outlineLevel="1" collapsed="1" x14ac:dyDescent="0.25">
      <c r="B144" s="20"/>
      <c r="C144" s="21"/>
      <c r="D144" s="22">
        <f>'Seznam kabelu RVA14'!$G$12</f>
        <v>49</v>
      </c>
    </row>
    <row r="145" spans="2:4" hidden="1" outlineLevel="1" collapsed="1" x14ac:dyDescent="0.25">
      <c r="B145" s="20"/>
      <c r="C145" s="21"/>
      <c r="D145" s="22">
        <f>'Seznam kabelu RVA14'!$G$15</f>
        <v>49</v>
      </c>
    </row>
    <row r="146" spans="2:4" hidden="1" outlineLevel="1" collapsed="1" x14ac:dyDescent="0.25">
      <c r="B146" s="20"/>
      <c r="C146" s="21"/>
      <c r="D146" s="22">
        <f>'Seznam kabelu RVA14'!$G$16</f>
        <v>49</v>
      </c>
    </row>
    <row r="147" spans="2:4" hidden="1" outlineLevel="1" collapsed="1" x14ac:dyDescent="0.25">
      <c r="B147" s="20"/>
      <c r="C147" s="21"/>
      <c r="D147" s="22">
        <f>'Seznam kabelu RVA14'!$G$17</f>
        <v>49</v>
      </c>
    </row>
    <row r="148" spans="2:4" hidden="1" outlineLevel="1" collapsed="1" x14ac:dyDescent="0.25">
      <c r="B148" s="20"/>
      <c r="C148" s="21"/>
      <c r="D148" s="22">
        <f>'Seznam kabelu RVA14'!$G$18</f>
        <v>49</v>
      </c>
    </row>
    <row r="149" spans="2:4" hidden="1" outlineLevel="1" collapsed="1" x14ac:dyDescent="0.25">
      <c r="B149" s="20"/>
      <c r="C149" s="21"/>
      <c r="D149" s="22">
        <f>'Seznam kabelu RVA14'!$G$21</f>
        <v>56</v>
      </c>
    </row>
    <row r="150" spans="2:4" hidden="1" outlineLevel="1" collapsed="1" x14ac:dyDescent="0.25">
      <c r="B150" s="20"/>
      <c r="C150" s="21"/>
      <c r="D150" s="22">
        <f>'Seznam kabelu RVA14'!$G$42</f>
        <v>42</v>
      </c>
    </row>
    <row r="151" spans="2:4" hidden="1" outlineLevel="1" collapsed="1" x14ac:dyDescent="0.25">
      <c r="B151" s="20"/>
      <c r="C151" s="21"/>
      <c r="D151" s="22">
        <f>'Seznam kabelu RVA14'!$G$45</f>
        <v>42</v>
      </c>
    </row>
    <row r="152" spans="2:4" hidden="1" outlineLevel="1" collapsed="1" x14ac:dyDescent="0.25">
      <c r="B152" s="20"/>
      <c r="C152" s="21"/>
      <c r="D152" s="22">
        <f>'Seznam kabelu RVA14'!$G$48</f>
        <v>49</v>
      </c>
    </row>
    <row r="153" spans="2:4" hidden="1" outlineLevel="1" collapsed="1" x14ac:dyDescent="0.25">
      <c r="B153" s="20"/>
      <c r="C153" s="21"/>
      <c r="D153" s="22">
        <f>'Seznam kabelu RVA14'!$G$49</f>
        <v>49</v>
      </c>
    </row>
    <row r="154" spans="2:4" hidden="1" outlineLevel="1" collapsed="1" x14ac:dyDescent="0.25">
      <c r="B154" s="20"/>
      <c r="C154" s="21"/>
      <c r="D154" s="22">
        <f>'Seznam kabelu RVA14'!$G$50</f>
        <v>49</v>
      </c>
    </row>
    <row r="155" spans="2:4" hidden="1" outlineLevel="1" collapsed="1" x14ac:dyDescent="0.25">
      <c r="B155" s="20"/>
      <c r="C155" s="21"/>
      <c r="D155" s="22">
        <f>'Seznam kabelu RVA14'!$G$51</f>
        <v>49</v>
      </c>
    </row>
    <row r="156" spans="2:4" hidden="1" outlineLevel="1" collapsed="1" x14ac:dyDescent="0.25">
      <c r="B156" s="20"/>
      <c r="C156" s="21"/>
      <c r="D156" s="22">
        <f>'Seznam kabelu RVA14'!$G$53</f>
        <v>49</v>
      </c>
    </row>
    <row r="157" spans="2:4" hidden="1" outlineLevel="1" collapsed="1" x14ac:dyDescent="0.25">
      <c r="B157" s="20"/>
      <c r="C157" s="21"/>
      <c r="D157" s="22">
        <f>'Seznam kabelu RVA14'!$G$54</f>
        <v>84</v>
      </c>
    </row>
    <row r="158" spans="2:4" hidden="1" outlineLevel="1" collapsed="1" x14ac:dyDescent="0.25">
      <c r="B158" s="20"/>
      <c r="C158" s="21"/>
      <c r="D158" s="22">
        <f>'Seznam kabelu RVA14'!$G$55</f>
        <v>49</v>
      </c>
    </row>
    <row r="159" spans="2:4" hidden="1" outlineLevel="1" collapsed="1" x14ac:dyDescent="0.25">
      <c r="B159" s="20"/>
      <c r="C159" s="21"/>
      <c r="D159" s="22">
        <f>'Seznam kabelu RVA14'!$G$56</f>
        <v>49</v>
      </c>
    </row>
    <row r="160" spans="2:4" hidden="1" outlineLevel="1" collapsed="1" x14ac:dyDescent="0.25">
      <c r="B160" s="20"/>
      <c r="C160" s="21"/>
      <c r="D160" s="22">
        <f>'Seznam kabelu RVA14'!$G$57</f>
        <v>49</v>
      </c>
    </row>
    <row r="161" spans="2:4" hidden="1" outlineLevel="1" collapsed="1" x14ac:dyDescent="0.25">
      <c r="B161" s="20"/>
      <c r="C161" s="21"/>
      <c r="D161" s="22">
        <f>'Seznam kabelu RVA14'!$G$58</f>
        <v>49</v>
      </c>
    </row>
    <row r="162" spans="2:4" hidden="1" outlineLevel="1" collapsed="1" x14ac:dyDescent="0.25">
      <c r="B162" s="20"/>
      <c r="C162" s="21"/>
      <c r="D162" s="22">
        <f>'Seznam kabelu RVA14'!$G$60</f>
        <v>49</v>
      </c>
    </row>
    <row r="163" spans="2:4" hidden="1" outlineLevel="1" collapsed="1" x14ac:dyDescent="0.25">
      <c r="B163" s="20"/>
      <c r="C163" s="21"/>
      <c r="D163" s="22">
        <f>'Seznam kabelu RVA14'!$G$61</f>
        <v>84</v>
      </c>
    </row>
    <row r="164" spans="2:4" hidden="1" outlineLevel="1" collapsed="1" x14ac:dyDescent="0.25">
      <c r="B164" s="20"/>
      <c r="C164" s="21"/>
      <c r="D164" s="22">
        <f>'Seznam kabelu RVA14'!$G$62</f>
        <v>49</v>
      </c>
    </row>
    <row r="165" spans="2:4" hidden="1" outlineLevel="1" collapsed="1" x14ac:dyDescent="0.25">
      <c r="B165" s="20"/>
      <c r="C165" s="21"/>
      <c r="D165" s="22">
        <f>'Seznam kabelu RVA14'!$G$63</f>
        <v>49</v>
      </c>
    </row>
    <row r="166" spans="2:4" hidden="1" outlineLevel="1" collapsed="1" x14ac:dyDescent="0.25">
      <c r="B166" s="20"/>
      <c r="C166" s="21"/>
      <c r="D166" s="22">
        <f>'Seznam kabelu RVA14'!$G$64</f>
        <v>49</v>
      </c>
    </row>
    <row r="167" spans="2:4" hidden="1" outlineLevel="1" collapsed="1" x14ac:dyDescent="0.25">
      <c r="B167" s="20"/>
      <c r="C167" s="21"/>
      <c r="D167" s="22">
        <f>'Seznam kabelu RVA14'!$G$67</f>
        <v>42</v>
      </c>
    </row>
    <row r="168" spans="2:4" hidden="1" outlineLevel="1" collapsed="1" x14ac:dyDescent="0.25">
      <c r="B168" s="20"/>
      <c r="C168" s="21"/>
      <c r="D168" s="22">
        <f>'Seznam kabelu RVA14'!$G$68</f>
        <v>42</v>
      </c>
    </row>
    <row r="169" spans="2:4" hidden="1" outlineLevel="1" collapsed="1" x14ac:dyDescent="0.25">
      <c r="B169" s="20"/>
      <c r="C169" s="21"/>
      <c r="D169" s="22">
        <f>'Seznam kabelu RVA14'!$G$74</f>
        <v>49</v>
      </c>
    </row>
    <row r="170" spans="2:4" hidden="1" outlineLevel="1" collapsed="1" x14ac:dyDescent="0.25">
      <c r="B170" s="20"/>
      <c r="C170" s="21"/>
      <c r="D170" s="22">
        <f>'Seznam kabelu RVA14'!$G$76</f>
        <v>49</v>
      </c>
    </row>
    <row r="171" spans="2:4" hidden="1" outlineLevel="1" collapsed="1" x14ac:dyDescent="0.25">
      <c r="B171" s="20"/>
      <c r="C171" s="21"/>
      <c r="D171" s="22">
        <f>'Seznam kabelu RVA14'!$G$82</f>
        <v>49</v>
      </c>
    </row>
    <row r="172" spans="2:4" hidden="1" outlineLevel="1" collapsed="1" x14ac:dyDescent="0.25">
      <c r="B172" s="20"/>
      <c r="C172" s="21"/>
      <c r="D172" s="22">
        <f>'Seznam kabelu RVA14'!$G$97</f>
        <v>49</v>
      </c>
    </row>
    <row r="173" spans="2:4" hidden="1" outlineLevel="1" collapsed="1" x14ac:dyDescent="0.25">
      <c r="B173" s="20"/>
      <c r="C173" s="21"/>
      <c r="D173" s="22">
        <f>'Seznam kabelu RVA14'!$G$98</f>
        <v>49</v>
      </c>
    </row>
    <row r="174" spans="2:4" hidden="1" outlineLevel="1" collapsed="1" x14ac:dyDescent="0.25">
      <c r="B174" s="20"/>
      <c r="C174" s="21"/>
      <c r="D174" s="22">
        <f>'Seznam kabelu RVA14'!$G$99</f>
        <v>49</v>
      </c>
    </row>
    <row r="175" spans="2:4" hidden="1" outlineLevel="1" collapsed="1" x14ac:dyDescent="0.25">
      <c r="B175" s="20"/>
      <c r="C175" s="21"/>
      <c r="D175" s="22">
        <f>'Seznam kabelu RVA14'!$G$100</f>
        <v>49</v>
      </c>
    </row>
    <row r="176" spans="2:4" hidden="1" outlineLevel="1" collapsed="1" x14ac:dyDescent="0.25">
      <c r="B176" s="20"/>
      <c r="C176" s="21"/>
      <c r="D176" s="22">
        <f>'Seznam kabelu RVA14'!$G$104</f>
        <v>49</v>
      </c>
    </row>
    <row r="177" spans="2:4" hidden="1" outlineLevel="1" collapsed="1" x14ac:dyDescent="0.25">
      <c r="B177" s="20"/>
      <c r="C177" s="21"/>
      <c r="D177" s="22">
        <f>'Seznam kabelu RVA14'!$G$105</f>
        <v>49</v>
      </c>
    </row>
    <row r="178" spans="2:4" hidden="1" outlineLevel="1" collapsed="1" x14ac:dyDescent="0.25">
      <c r="B178" s="20"/>
      <c r="C178" s="21"/>
      <c r="D178" s="22">
        <f>'Seznam kabelu RVA14'!$G$106</f>
        <v>49</v>
      </c>
    </row>
    <row r="179" spans="2:4" hidden="1" outlineLevel="1" collapsed="1" x14ac:dyDescent="0.25">
      <c r="B179" s="20"/>
      <c r="C179" s="21"/>
      <c r="D179" s="22">
        <f>'Seznam kabelu RVA14'!$G$107</f>
        <v>49</v>
      </c>
    </row>
    <row r="180" spans="2:4" hidden="1" outlineLevel="1" collapsed="1" x14ac:dyDescent="0.25">
      <c r="B180" s="20"/>
      <c r="C180" s="21"/>
      <c r="D180" s="22">
        <f>'Seznam kabelu RVA14'!$G$108</f>
        <v>49</v>
      </c>
    </row>
    <row r="181" spans="2:4" hidden="1" outlineLevel="1" collapsed="1" x14ac:dyDescent="0.25">
      <c r="B181" s="20"/>
      <c r="C181" s="21"/>
      <c r="D181" s="22">
        <f>'Seznam kabelu RVA14'!$G$109</f>
        <v>91</v>
      </c>
    </row>
    <row r="182" spans="2:4" hidden="1" outlineLevel="1" collapsed="1" x14ac:dyDescent="0.25">
      <c r="B182" s="20"/>
      <c r="C182" s="21"/>
      <c r="D182" s="22">
        <f>'Seznam kabelu RVA14'!$G$110</f>
        <v>49</v>
      </c>
    </row>
    <row r="183" spans="2:4" hidden="1" outlineLevel="1" collapsed="1" x14ac:dyDescent="0.25">
      <c r="B183" s="20"/>
      <c r="C183" s="21"/>
      <c r="D183" s="22">
        <f>'Seznam kabelu RVA14'!$G$111</f>
        <v>49</v>
      </c>
    </row>
    <row r="184" spans="2:4" hidden="1" outlineLevel="1" collapsed="1" x14ac:dyDescent="0.25">
      <c r="B184" s="20"/>
      <c r="C184" s="21"/>
      <c r="D184" s="22">
        <f>'Seznam kabelu RVA14'!$G$127</f>
        <v>49</v>
      </c>
    </row>
    <row r="185" spans="2:4" hidden="1" outlineLevel="1" collapsed="1" x14ac:dyDescent="0.25">
      <c r="B185" s="20"/>
      <c r="C185" s="21"/>
      <c r="D185" s="22">
        <f>'Seznam kabelu RVA14'!$G$129</f>
        <v>49</v>
      </c>
    </row>
    <row r="186" spans="2:4" collapsed="1" x14ac:dyDescent="0.25">
      <c r="B186" s="20" t="s">
        <v>8</v>
      </c>
      <c r="C186" s="21"/>
      <c r="D186" s="22">
        <f>SUM(D116:D185)</f>
        <v>3170</v>
      </c>
    </row>
    <row r="187" spans="2:4" hidden="1" outlineLevel="1" x14ac:dyDescent="0.25">
      <c r="B187" s="20"/>
      <c r="C187" s="21" t="s">
        <v>353</v>
      </c>
      <c r="D187" s="22">
        <f>'Seznam kabelu RVA12'!$G$14</f>
        <v>30</v>
      </c>
    </row>
    <row r="188" spans="2:4" collapsed="1" x14ac:dyDescent="0.25">
      <c r="B188" s="20" t="s">
        <v>84</v>
      </c>
      <c r="C188" s="21"/>
      <c r="D188" s="22">
        <f>SUM(D187)</f>
        <v>30</v>
      </c>
    </row>
    <row r="189" spans="2:4" hidden="1" outlineLevel="1" x14ac:dyDescent="0.25">
      <c r="B189" s="20"/>
      <c r="C189" s="21" t="s">
        <v>353</v>
      </c>
      <c r="D189" s="22">
        <f>'Seznam kabelu RVA12'!$G$17</f>
        <v>30</v>
      </c>
    </row>
    <row r="190" spans="2:4" hidden="1" outlineLevel="1" collapsed="1" x14ac:dyDescent="0.25">
      <c r="B190" s="20"/>
      <c r="C190" s="21"/>
      <c r="D190" s="22">
        <f>'Seznam kabelu RVA12'!$G$29</f>
        <v>30</v>
      </c>
    </row>
    <row r="191" spans="2:4" hidden="1" outlineLevel="1" collapsed="1" x14ac:dyDescent="0.25">
      <c r="B191" s="20"/>
      <c r="C191" s="21"/>
      <c r="D191" s="22">
        <f>'Seznam kabelu RVA12'!$G$30</f>
        <v>30</v>
      </c>
    </row>
    <row r="192" spans="2:4" hidden="1" outlineLevel="1" collapsed="1" x14ac:dyDescent="0.25">
      <c r="B192" s="20"/>
      <c r="C192" s="21" t="s">
        <v>353</v>
      </c>
      <c r="D192" s="22">
        <f>'Seznam kabelu RVA14'!$G$69</f>
        <v>42</v>
      </c>
    </row>
    <row r="193" spans="2:4" hidden="1" outlineLevel="1" collapsed="1" x14ac:dyDescent="0.25">
      <c r="B193" s="20"/>
      <c r="C193" s="21"/>
      <c r="D193" s="22">
        <f>'Seznam kabelu RVA14'!$G$71</f>
        <v>42</v>
      </c>
    </row>
    <row r="194" spans="2:4" hidden="1" outlineLevel="1" collapsed="1" x14ac:dyDescent="0.25">
      <c r="B194" s="20"/>
      <c r="C194" s="21"/>
      <c r="D194" s="22">
        <f>'Seznam kabelu RVA14'!$G$77</f>
        <v>42</v>
      </c>
    </row>
    <row r="195" spans="2:4" hidden="1" outlineLevel="1" collapsed="1" x14ac:dyDescent="0.25">
      <c r="B195" s="20"/>
      <c r="C195" s="21"/>
      <c r="D195" s="22">
        <f>'Seznam kabelu RVA14'!$G$79</f>
        <v>42</v>
      </c>
    </row>
    <row r="196" spans="2:4" hidden="1" outlineLevel="1" collapsed="1" x14ac:dyDescent="0.25">
      <c r="B196" s="20"/>
      <c r="C196" s="21"/>
      <c r="D196" s="22">
        <f>'Seznam kabelu RVA14'!$G$85</f>
        <v>49</v>
      </c>
    </row>
    <row r="197" spans="2:4" hidden="1" outlineLevel="1" collapsed="1" x14ac:dyDescent="0.25">
      <c r="B197" s="20"/>
      <c r="C197" s="21"/>
      <c r="D197" s="22">
        <f>'Seznam kabelu RVA14'!$G$87</f>
        <v>49</v>
      </c>
    </row>
    <row r="198" spans="2:4" collapsed="1" x14ac:dyDescent="0.25">
      <c r="B198" s="20" t="s">
        <v>181</v>
      </c>
      <c r="C198" s="21"/>
      <c r="D198" s="22">
        <f>SUM(D189:D197)</f>
        <v>356</v>
      </c>
    </row>
    <row r="199" spans="2:4" hidden="1" outlineLevel="1" x14ac:dyDescent="0.25">
      <c r="B199" s="20"/>
      <c r="C199" s="21" t="s">
        <v>353</v>
      </c>
      <c r="D199" s="22">
        <f>'Seznam kabelu RVA12'!$G$18</f>
        <v>30</v>
      </c>
    </row>
    <row r="200" spans="2:4" hidden="1" outlineLevel="1" collapsed="1" x14ac:dyDescent="0.25">
      <c r="B200" s="20"/>
      <c r="C200" s="21"/>
      <c r="D200" s="22">
        <f>'Seznam kabelu RVA12'!$G$20</f>
        <v>30</v>
      </c>
    </row>
    <row r="201" spans="2:4" hidden="1" outlineLevel="1" collapsed="1" x14ac:dyDescent="0.25">
      <c r="B201" s="20"/>
      <c r="C201" s="21"/>
      <c r="D201" s="22">
        <f>'Seznam kabelu RVA12'!$G$21</f>
        <v>30</v>
      </c>
    </row>
    <row r="202" spans="2:4" hidden="1" outlineLevel="1" collapsed="1" x14ac:dyDescent="0.25">
      <c r="B202" s="20"/>
      <c r="C202" s="21"/>
      <c r="D202" s="22">
        <f>'Seznam kabelu RVA12'!$G$22</f>
        <v>30</v>
      </c>
    </row>
    <row r="203" spans="2:4" hidden="1" outlineLevel="1" collapsed="1" x14ac:dyDescent="0.25">
      <c r="B203" s="20"/>
      <c r="C203" s="21"/>
      <c r="D203" s="22">
        <f>'Seznam kabelu RVA12'!$G$31</f>
        <v>30</v>
      </c>
    </row>
    <row r="204" spans="2:4" hidden="1" outlineLevel="1" collapsed="1" x14ac:dyDescent="0.25">
      <c r="B204" s="20"/>
      <c r="C204" s="21"/>
      <c r="D204" s="22">
        <f>'Seznam kabelu RVA12'!$G$32</f>
        <v>30</v>
      </c>
    </row>
    <row r="205" spans="2:4" hidden="1" outlineLevel="1" collapsed="1" x14ac:dyDescent="0.25">
      <c r="B205" s="20"/>
      <c r="C205" s="21"/>
      <c r="D205" s="22">
        <f>'Seznam kabelu RVA12'!$G$33</f>
        <v>30</v>
      </c>
    </row>
    <row r="206" spans="2:4" hidden="1" outlineLevel="1" collapsed="1" x14ac:dyDescent="0.25">
      <c r="B206" s="20"/>
      <c r="C206" s="21" t="s">
        <v>353</v>
      </c>
      <c r="D206" s="22">
        <f>'Seznam kabelu RVA14'!$G$13</f>
        <v>49</v>
      </c>
    </row>
    <row r="207" spans="2:4" hidden="1" outlineLevel="1" collapsed="1" x14ac:dyDescent="0.25">
      <c r="B207" s="20"/>
      <c r="C207" s="21"/>
      <c r="D207" s="22">
        <f>'Seznam kabelu RVA14'!$G$14</f>
        <v>91</v>
      </c>
    </row>
    <row r="208" spans="2:4" hidden="1" outlineLevel="1" collapsed="1" x14ac:dyDescent="0.25">
      <c r="B208" s="20"/>
      <c r="C208" s="21"/>
      <c r="D208" s="22">
        <f>'Seznam kabelu RVA14'!$G$19</f>
        <v>49</v>
      </c>
    </row>
    <row r="209" spans="2:4" hidden="1" outlineLevel="1" collapsed="1" x14ac:dyDescent="0.25">
      <c r="B209" s="20"/>
      <c r="C209" s="21"/>
      <c r="D209" s="22">
        <f>'Seznam kabelu RVA14'!$G$20</f>
        <v>91</v>
      </c>
    </row>
    <row r="210" spans="2:4" hidden="1" outlineLevel="1" collapsed="1" x14ac:dyDescent="0.25">
      <c r="B210" s="20"/>
      <c r="C210" s="21"/>
      <c r="D210" s="22">
        <f>'Seznam kabelu RVA14'!$G$43</f>
        <v>42</v>
      </c>
    </row>
    <row r="211" spans="2:4" hidden="1" outlineLevel="1" collapsed="1" x14ac:dyDescent="0.25">
      <c r="B211" s="20"/>
      <c r="C211" s="21"/>
      <c r="D211" s="22">
        <f>'Seznam kabelu RVA14'!$G$46</f>
        <v>42</v>
      </c>
    </row>
    <row r="212" spans="2:4" hidden="1" outlineLevel="1" collapsed="1" x14ac:dyDescent="0.25">
      <c r="B212" s="20"/>
      <c r="C212" s="21"/>
      <c r="D212" s="22">
        <f>'Seznam kabelu RVA14'!$G$52</f>
        <v>49</v>
      </c>
    </row>
    <row r="213" spans="2:4" hidden="1" outlineLevel="1" collapsed="1" x14ac:dyDescent="0.25">
      <c r="B213" s="20"/>
      <c r="C213" s="21"/>
      <c r="D213" s="22">
        <f>'Seznam kabelu RVA14'!$G$59</f>
        <v>49</v>
      </c>
    </row>
    <row r="214" spans="2:4" hidden="1" outlineLevel="1" collapsed="1" x14ac:dyDescent="0.25">
      <c r="B214" s="20"/>
      <c r="C214" s="21"/>
      <c r="D214" s="22">
        <f>'Seznam kabelu RVA14'!$G$103</f>
        <v>42</v>
      </c>
    </row>
    <row r="215" spans="2:4" hidden="1" outlineLevel="1" collapsed="1" x14ac:dyDescent="0.25">
      <c r="B215" s="20"/>
      <c r="C215" s="21"/>
      <c r="D215" s="22">
        <f>'Seznam kabelu RVA14'!$G$132</f>
        <v>49</v>
      </c>
    </row>
    <row r="216" spans="2:4" hidden="1" outlineLevel="1" collapsed="1" x14ac:dyDescent="0.25">
      <c r="B216" s="20"/>
      <c r="C216" s="21"/>
      <c r="D216" s="22">
        <f>'Seznam kabelu RVA14'!$G$133</f>
        <v>49</v>
      </c>
    </row>
    <row r="217" spans="2:4" hidden="1" outlineLevel="1" collapsed="1" x14ac:dyDescent="0.25">
      <c r="B217" s="20"/>
      <c r="C217" s="21"/>
      <c r="D217" s="22">
        <f>'Seznam kabelu RVA14'!$G$134</f>
        <v>49</v>
      </c>
    </row>
    <row r="218" spans="2:4" hidden="1" outlineLevel="1" collapsed="1" x14ac:dyDescent="0.25">
      <c r="B218" s="20"/>
      <c r="C218" s="21"/>
      <c r="D218" s="22">
        <f>'Seznam kabelu RVA14'!$G$135</f>
        <v>42</v>
      </c>
    </row>
    <row r="219" spans="2:4" hidden="1" outlineLevel="1" collapsed="1" x14ac:dyDescent="0.25">
      <c r="B219" s="20"/>
      <c r="C219" s="21"/>
      <c r="D219" s="22">
        <f>'Seznam kabelu RVA14'!$G$136</f>
        <v>49</v>
      </c>
    </row>
    <row r="220" spans="2:4" hidden="1" outlineLevel="1" collapsed="1" x14ac:dyDescent="0.25">
      <c r="B220" s="20"/>
      <c r="C220" s="21"/>
      <c r="D220" s="22">
        <f>'Seznam kabelu RVA14'!$G$137</f>
        <v>42</v>
      </c>
    </row>
    <row r="221" spans="2:4" hidden="1" outlineLevel="1" collapsed="1" x14ac:dyDescent="0.25">
      <c r="B221" s="20"/>
      <c r="C221" s="21"/>
      <c r="D221" s="22">
        <f>'Seznam kabelu RVA14'!$G$138</f>
        <v>49</v>
      </c>
    </row>
    <row r="222" spans="2:4" hidden="1" outlineLevel="1" collapsed="1" x14ac:dyDescent="0.25">
      <c r="B222" s="20"/>
      <c r="C222" s="21"/>
      <c r="D222" s="22">
        <f>'Seznam kabelu RVA14'!$G$139</f>
        <v>49</v>
      </c>
    </row>
    <row r="223" spans="2:4" hidden="1" outlineLevel="1" collapsed="1" x14ac:dyDescent="0.25">
      <c r="B223" s="20"/>
      <c r="C223" s="21"/>
      <c r="D223" s="22">
        <f>'Seznam kabelu RVA14'!$G$140</f>
        <v>49</v>
      </c>
    </row>
    <row r="224" spans="2:4" hidden="1" outlineLevel="1" collapsed="1" x14ac:dyDescent="0.25">
      <c r="B224" s="20"/>
      <c r="C224" s="21"/>
      <c r="D224" s="22">
        <f>'Seznam kabelu RVA14'!$G$141</f>
        <v>42</v>
      </c>
    </row>
    <row r="225" spans="2:6" hidden="1" outlineLevel="1" collapsed="1" x14ac:dyDescent="0.25">
      <c r="B225" s="20"/>
      <c r="C225" s="21"/>
      <c r="D225" s="22">
        <f>'Seznam kabelu RVA14'!$G$142</f>
        <v>49</v>
      </c>
    </row>
    <row r="226" spans="2:6" hidden="1" outlineLevel="1" collapsed="1" x14ac:dyDescent="0.25">
      <c r="B226" s="20"/>
      <c r="C226" s="21"/>
      <c r="D226" s="22">
        <f>'Seznam kabelu RVA14'!$G$145</f>
        <v>42</v>
      </c>
    </row>
    <row r="227" spans="2:6" hidden="1" outlineLevel="1" collapsed="1" x14ac:dyDescent="0.25">
      <c r="B227" s="20"/>
      <c r="C227" s="21"/>
      <c r="D227" s="22">
        <f>'Seznam kabelu RVA14'!$G$146</f>
        <v>49</v>
      </c>
    </row>
    <row r="228" spans="2:6" hidden="1" outlineLevel="1" collapsed="1" x14ac:dyDescent="0.25">
      <c r="B228" s="20"/>
      <c r="C228" s="21"/>
      <c r="D228" s="22">
        <f>'Seznam kabelu RVA14'!$G$147</f>
        <v>49</v>
      </c>
    </row>
    <row r="229" spans="2:6" collapsed="1" x14ac:dyDescent="0.25">
      <c r="B229" s="20" t="s">
        <v>7</v>
      </c>
      <c r="C229" s="21"/>
      <c r="D229" s="22">
        <f>SUM(D199:D228)</f>
        <v>1372</v>
      </c>
    </row>
    <row r="230" spans="2:6" hidden="1" outlineLevel="1" x14ac:dyDescent="0.25">
      <c r="B230" s="20"/>
      <c r="C230" s="21" t="s">
        <v>353</v>
      </c>
      <c r="D230" s="22">
        <f>'Seznam kabelu RVA14'!$G$162</f>
        <v>50</v>
      </c>
    </row>
    <row r="231" spans="2:6" collapsed="1" x14ac:dyDescent="0.25">
      <c r="B231" s="20" t="s">
        <v>352</v>
      </c>
      <c r="C231" s="21"/>
      <c r="D231" s="22">
        <f>SUM(D230)</f>
        <v>50</v>
      </c>
    </row>
    <row r="232" spans="2:6" hidden="1" outlineLevel="1" x14ac:dyDescent="0.25">
      <c r="B232" s="20"/>
      <c r="C232" s="21" t="s">
        <v>353</v>
      </c>
      <c r="D232" s="22">
        <f>'Seznam kabelu RVA14'!$G$163</f>
        <v>80</v>
      </c>
    </row>
    <row r="233" spans="2:6" ht="13.8" collapsed="1" thickBot="1" x14ac:dyDescent="0.3">
      <c r="B233" s="23" t="s">
        <v>53</v>
      </c>
      <c r="C233" s="24"/>
      <c r="D233" s="25">
        <f>SUM(D232)</f>
        <v>80</v>
      </c>
      <c r="F233" s="7">
        <f>'Seznam kabelu RVA14'!I163+'Seznam kabelu RVA12'!I50+'Seznam kabelu IRC'!I15+'Seznam kabelu MBUS'!I9</f>
        <v>14663</v>
      </c>
    </row>
    <row r="235" spans="2:6" x14ac:dyDescent="0.25">
      <c r="D235" s="7">
        <f>SUM(D233,D231,D229,D198,D188,D186,D115,D110,D105,D102,D91,D89,D87,D85,D79,D77,D75,D73,D62,D49,D30)</f>
        <v>14663</v>
      </c>
    </row>
  </sheetData>
  <dataConsolidate leftLabels="1" topLabels="1" link="1">
    <dataRefs count="4">
      <dataRef ref="F7:G14" sheet="Seznam kabelu IRC"/>
      <dataRef ref="F7:G8" sheet="Seznam kabelu MBUS"/>
      <dataRef ref="F7:G49" sheet="Seznam kabelu RVA12"/>
      <dataRef ref="F7:G163" sheet="Seznam kabelu RVA14"/>
    </dataRefs>
  </dataConsolidate>
  <mergeCells count="1">
    <mergeCell ref="B6:C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&amp;L&amp;A&amp;C&amp;P/&amp;N&amp;R&amp;F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DDB48-651B-47A8-A110-C21E0CCF7C25}">
  <dimension ref="A1:I181"/>
  <sheetViews>
    <sheetView topLeftCell="A139" workbookViewId="0">
      <selection activeCell="E169" sqref="E169"/>
    </sheetView>
  </sheetViews>
  <sheetFormatPr defaultColWidth="9.109375" defaultRowHeight="13.2" x14ac:dyDescent="0.25"/>
  <cols>
    <col min="1" max="1" width="3.44140625" customWidth="1"/>
    <col min="2" max="2" width="6.44140625" customWidth="1"/>
    <col min="3" max="3" width="11" customWidth="1"/>
    <col min="4" max="4" width="11.109375" customWidth="1"/>
    <col min="5" max="5" width="46" customWidth="1"/>
    <col min="6" max="6" width="22.6640625" bestFit="1" customWidth="1"/>
    <col min="7" max="7" width="17.44140625" bestFit="1" customWidth="1"/>
    <col min="8" max="8" width="3.88671875" customWidth="1"/>
  </cols>
  <sheetData>
    <row r="1" spans="1:7" ht="4.5" customHeight="1" x14ac:dyDescent="0.25"/>
    <row r="2" spans="1:7" ht="54.6" customHeight="1" thickBot="1" x14ac:dyDescent="0.3">
      <c r="A2" s="31" t="s">
        <v>170</v>
      </c>
      <c r="B2" s="32"/>
      <c r="C2" s="32"/>
      <c r="D2" s="32"/>
      <c r="E2" s="32"/>
      <c r="F2" s="32"/>
      <c r="G2" s="32"/>
    </row>
    <row r="3" spans="1:7" ht="3" customHeight="1" thickTop="1" x14ac:dyDescent="0.25">
      <c r="B3" s="1"/>
    </row>
    <row r="4" spans="1:7" x14ac:dyDescent="0.25">
      <c r="B4" s="27" t="s">
        <v>0</v>
      </c>
      <c r="C4" s="28"/>
      <c r="D4" s="28"/>
      <c r="E4" s="28"/>
      <c r="F4" s="28"/>
      <c r="G4" s="28"/>
    </row>
    <row r="5" spans="1:7" ht="13.8" thickBot="1" x14ac:dyDescent="0.3"/>
    <row r="6" spans="1:7" ht="16.2" thickTop="1" x14ac:dyDescent="0.3">
      <c r="A6" s="2"/>
      <c r="B6" s="29" t="s">
        <v>212</v>
      </c>
      <c r="C6" s="29"/>
      <c r="D6" s="29"/>
      <c r="E6" s="29"/>
      <c r="F6" s="29"/>
      <c r="G6" s="30"/>
    </row>
    <row r="7" spans="1:7" x14ac:dyDescent="0.25">
      <c r="A7" s="3" t="s">
        <v>1</v>
      </c>
      <c r="B7" s="4"/>
      <c r="C7" s="5" t="s">
        <v>2</v>
      </c>
      <c r="D7" s="5" t="s">
        <v>3</v>
      </c>
      <c r="E7" s="5" t="s">
        <v>11</v>
      </c>
      <c r="F7" s="4" t="s">
        <v>4</v>
      </c>
      <c r="G7" s="6" t="s">
        <v>5</v>
      </c>
    </row>
    <row r="8" spans="1:7" x14ac:dyDescent="0.25">
      <c r="A8" s="14" t="s">
        <v>6</v>
      </c>
      <c r="B8" s="15">
        <v>1</v>
      </c>
      <c r="C8" s="8" t="s">
        <v>214</v>
      </c>
      <c r="D8" s="9" t="s">
        <v>19</v>
      </c>
      <c r="E8" s="10" t="s">
        <v>215</v>
      </c>
      <c r="F8" s="11" t="s">
        <v>8</v>
      </c>
      <c r="G8" s="16">
        <v>49</v>
      </c>
    </row>
    <row r="9" spans="1:7" x14ac:dyDescent="0.25">
      <c r="A9" s="14" t="s">
        <v>6</v>
      </c>
      <c r="B9" s="15">
        <v>2</v>
      </c>
      <c r="C9" s="8" t="s">
        <v>214</v>
      </c>
      <c r="D9" s="9" t="s">
        <v>29</v>
      </c>
      <c r="E9" s="10" t="s">
        <v>216</v>
      </c>
      <c r="F9" s="11" t="s">
        <v>8</v>
      </c>
      <c r="G9" s="16">
        <v>49</v>
      </c>
    </row>
    <row r="10" spans="1:7" x14ac:dyDescent="0.25">
      <c r="A10" s="14" t="s">
        <v>6</v>
      </c>
      <c r="B10" s="15">
        <v>3</v>
      </c>
      <c r="C10" s="8" t="s">
        <v>214</v>
      </c>
      <c r="D10" s="9" t="s">
        <v>27</v>
      </c>
      <c r="E10" s="10" t="s">
        <v>217</v>
      </c>
      <c r="F10" s="11" t="s">
        <v>8</v>
      </c>
      <c r="G10" s="16">
        <v>49</v>
      </c>
    </row>
    <row r="11" spans="1:7" x14ac:dyDescent="0.25">
      <c r="A11" s="14" t="s">
        <v>6</v>
      </c>
      <c r="B11" s="15">
        <v>4</v>
      </c>
      <c r="C11" s="8" t="s">
        <v>214</v>
      </c>
      <c r="D11" s="9" t="s">
        <v>24</v>
      </c>
      <c r="E11" s="10" t="s">
        <v>218</v>
      </c>
      <c r="F11" s="11" t="s">
        <v>8</v>
      </c>
      <c r="G11" s="16">
        <v>49</v>
      </c>
    </row>
    <row r="12" spans="1:7" x14ac:dyDescent="0.25">
      <c r="A12" s="14" t="s">
        <v>6</v>
      </c>
      <c r="B12" s="15">
        <v>5</v>
      </c>
      <c r="C12" s="8" t="s">
        <v>214</v>
      </c>
      <c r="D12" s="9" t="s">
        <v>25</v>
      </c>
      <c r="E12" s="10" t="s">
        <v>219</v>
      </c>
      <c r="F12" s="11" t="s">
        <v>8</v>
      </c>
      <c r="G12" s="16">
        <v>49</v>
      </c>
    </row>
    <row r="13" spans="1:7" x14ac:dyDescent="0.25">
      <c r="A13" s="14" t="s">
        <v>6</v>
      </c>
      <c r="B13" s="15">
        <v>6</v>
      </c>
      <c r="C13" s="8" t="s">
        <v>214</v>
      </c>
      <c r="D13" s="9" t="s">
        <v>36</v>
      </c>
      <c r="E13" s="10" t="s">
        <v>220</v>
      </c>
      <c r="F13" s="11" t="s">
        <v>7</v>
      </c>
      <c r="G13" s="16">
        <v>49</v>
      </c>
    </row>
    <row r="14" spans="1:7" x14ac:dyDescent="0.25">
      <c r="A14" s="14" t="s">
        <v>6</v>
      </c>
      <c r="B14" s="15">
        <v>7</v>
      </c>
      <c r="C14" s="8" t="s">
        <v>214</v>
      </c>
      <c r="D14" s="9" t="s">
        <v>37</v>
      </c>
      <c r="E14" s="10" t="s">
        <v>221</v>
      </c>
      <c r="F14" s="11" t="s">
        <v>7</v>
      </c>
      <c r="G14" s="16">
        <v>91</v>
      </c>
    </row>
    <row r="15" spans="1:7" x14ac:dyDescent="0.25">
      <c r="A15" s="14" t="s">
        <v>6</v>
      </c>
      <c r="B15" s="15">
        <v>8</v>
      </c>
      <c r="C15" s="8" t="s">
        <v>214</v>
      </c>
      <c r="D15" s="9" t="s">
        <v>45</v>
      </c>
      <c r="E15" s="10" t="s">
        <v>222</v>
      </c>
      <c r="F15" s="11" t="s">
        <v>8</v>
      </c>
      <c r="G15" s="16">
        <v>49</v>
      </c>
    </row>
    <row r="16" spans="1:7" x14ac:dyDescent="0.25">
      <c r="A16" s="14" t="s">
        <v>6</v>
      </c>
      <c r="B16" s="15">
        <v>9</v>
      </c>
      <c r="C16" s="8" t="s">
        <v>214</v>
      </c>
      <c r="D16" s="9" t="s">
        <v>50</v>
      </c>
      <c r="E16" s="10" t="s">
        <v>223</v>
      </c>
      <c r="F16" s="11" t="s">
        <v>8</v>
      </c>
      <c r="G16" s="16">
        <v>49</v>
      </c>
    </row>
    <row r="17" spans="1:7" x14ac:dyDescent="0.25">
      <c r="A17" s="14" t="s">
        <v>6</v>
      </c>
      <c r="B17" s="15">
        <v>10</v>
      </c>
      <c r="C17" s="8" t="s">
        <v>214</v>
      </c>
      <c r="D17" s="9" t="s">
        <v>59</v>
      </c>
      <c r="E17" s="10" t="s">
        <v>224</v>
      </c>
      <c r="F17" s="11" t="s">
        <v>8</v>
      </c>
      <c r="G17" s="16">
        <v>49</v>
      </c>
    </row>
    <row r="18" spans="1:7" x14ac:dyDescent="0.25">
      <c r="A18" s="14" t="s">
        <v>6</v>
      </c>
      <c r="B18" s="15">
        <v>11</v>
      </c>
      <c r="C18" s="8" t="s">
        <v>214</v>
      </c>
      <c r="D18" s="9" t="s">
        <v>66</v>
      </c>
      <c r="E18" s="10" t="s">
        <v>225</v>
      </c>
      <c r="F18" s="11" t="s">
        <v>8</v>
      </c>
      <c r="G18" s="16">
        <v>49</v>
      </c>
    </row>
    <row r="19" spans="1:7" x14ac:dyDescent="0.25">
      <c r="A19" s="14" t="s">
        <v>6</v>
      </c>
      <c r="B19" s="15">
        <v>12</v>
      </c>
      <c r="C19" s="8" t="s">
        <v>214</v>
      </c>
      <c r="D19" s="9" t="s">
        <v>64</v>
      </c>
      <c r="E19" s="10" t="s">
        <v>226</v>
      </c>
      <c r="F19" s="11" t="s">
        <v>7</v>
      </c>
      <c r="G19" s="16">
        <v>49</v>
      </c>
    </row>
    <row r="20" spans="1:7" x14ac:dyDescent="0.25">
      <c r="A20" s="14" t="s">
        <v>6</v>
      </c>
      <c r="B20" s="15">
        <v>13</v>
      </c>
      <c r="C20" s="8" t="s">
        <v>214</v>
      </c>
      <c r="D20" s="9" t="s">
        <v>63</v>
      </c>
      <c r="E20" s="10" t="s">
        <v>227</v>
      </c>
      <c r="F20" s="11" t="s">
        <v>7</v>
      </c>
      <c r="G20" s="16">
        <v>91</v>
      </c>
    </row>
    <row r="21" spans="1:7" x14ac:dyDescent="0.25">
      <c r="A21" s="14" t="s">
        <v>6</v>
      </c>
      <c r="B21" s="15">
        <v>14</v>
      </c>
      <c r="C21" s="8" t="s">
        <v>214</v>
      </c>
      <c r="D21" s="9" t="s">
        <v>71</v>
      </c>
      <c r="E21" s="10" t="s">
        <v>228</v>
      </c>
      <c r="F21" s="11" t="s">
        <v>8</v>
      </c>
      <c r="G21" s="16">
        <v>56</v>
      </c>
    </row>
    <row r="22" spans="1:7" x14ac:dyDescent="0.25">
      <c r="A22" s="14" t="s">
        <v>6</v>
      </c>
      <c r="B22" s="15">
        <v>15</v>
      </c>
      <c r="C22" s="8" t="s">
        <v>214</v>
      </c>
      <c r="D22" s="9" t="s">
        <v>159</v>
      </c>
      <c r="E22" s="10" t="s">
        <v>229</v>
      </c>
      <c r="F22" s="11" t="s">
        <v>164</v>
      </c>
      <c r="G22" s="16">
        <v>140</v>
      </c>
    </row>
    <row r="23" spans="1:7" x14ac:dyDescent="0.25">
      <c r="A23" s="14" t="s">
        <v>6</v>
      </c>
      <c r="B23" s="15">
        <v>16</v>
      </c>
      <c r="C23" s="8" t="s">
        <v>214</v>
      </c>
      <c r="D23" s="9" t="s">
        <v>159</v>
      </c>
      <c r="E23" s="10" t="s">
        <v>229</v>
      </c>
      <c r="F23" s="11" t="s">
        <v>38</v>
      </c>
      <c r="G23" s="16">
        <v>140</v>
      </c>
    </row>
    <row r="24" spans="1:7" x14ac:dyDescent="0.25">
      <c r="A24" s="14" t="s">
        <v>6</v>
      </c>
      <c r="B24" s="15">
        <v>17</v>
      </c>
      <c r="C24" s="8" t="s">
        <v>214</v>
      </c>
      <c r="D24" s="9" t="s">
        <v>230</v>
      </c>
      <c r="E24" s="10" t="s">
        <v>231</v>
      </c>
      <c r="F24" s="11" t="s">
        <v>164</v>
      </c>
      <c r="G24" s="16">
        <v>140</v>
      </c>
    </row>
    <row r="25" spans="1:7" x14ac:dyDescent="0.25">
      <c r="A25" s="14" t="s">
        <v>6</v>
      </c>
      <c r="B25" s="15">
        <v>18</v>
      </c>
      <c r="C25" s="8" t="s">
        <v>214</v>
      </c>
      <c r="D25" s="9" t="s">
        <v>230</v>
      </c>
      <c r="E25" s="10" t="s">
        <v>231</v>
      </c>
      <c r="F25" s="11" t="s">
        <v>38</v>
      </c>
      <c r="G25" s="16">
        <v>140</v>
      </c>
    </row>
    <row r="26" spans="1:7" x14ac:dyDescent="0.25">
      <c r="A26" s="14" t="s">
        <v>6</v>
      </c>
      <c r="B26" s="15">
        <v>19</v>
      </c>
      <c r="C26" s="8" t="s">
        <v>214</v>
      </c>
      <c r="D26" s="9" t="s">
        <v>232</v>
      </c>
      <c r="E26" s="10" t="s">
        <v>233</v>
      </c>
      <c r="F26" s="11" t="s">
        <v>164</v>
      </c>
      <c r="G26" s="16">
        <v>140</v>
      </c>
    </row>
    <row r="27" spans="1:7" x14ac:dyDescent="0.25">
      <c r="A27" s="14" t="s">
        <v>6</v>
      </c>
      <c r="B27" s="15">
        <v>20</v>
      </c>
      <c r="C27" s="8" t="s">
        <v>214</v>
      </c>
      <c r="D27" s="9" t="s">
        <v>232</v>
      </c>
      <c r="E27" s="10" t="s">
        <v>233</v>
      </c>
      <c r="F27" s="11" t="s">
        <v>38</v>
      </c>
      <c r="G27" s="16">
        <v>140</v>
      </c>
    </row>
    <row r="28" spans="1:7" x14ac:dyDescent="0.25">
      <c r="A28" s="14" t="s">
        <v>6</v>
      </c>
      <c r="B28" s="15">
        <v>21</v>
      </c>
      <c r="C28" s="8" t="s">
        <v>214</v>
      </c>
      <c r="D28" s="9" t="s">
        <v>234</v>
      </c>
      <c r="E28" s="10" t="s">
        <v>235</v>
      </c>
      <c r="F28" s="11" t="s">
        <v>164</v>
      </c>
      <c r="G28" s="16">
        <v>140</v>
      </c>
    </row>
    <row r="29" spans="1:7" x14ac:dyDescent="0.25">
      <c r="A29" s="14" t="s">
        <v>6</v>
      </c>
      <c r="B29" s="15">
        <v>22</v>
      </c>
      <c r="C29" s="8" t="s">
        <v>214</v>
      </c>
      <c r="D29" s="9" t="s">
        <v>234</v>
      </c>
      <c r="E29" s="10" t="s">
        <v>235</v>
      </c>
      <c r="F29" s="11" t="s">
        <v>38</v>
      </c>
      <c r="G29" s="16">
        <v>140</v>
      </c>
    </row>
    <row r="30" spans="1:7" x14ac:dyDescent="0.25">
      <c r="A30" s="14" t="s">
        <v>6</v>
      </c>
      <c r="B30" s="15">
        <v>23</v>
      </c>
      <c r="C30" s="8" t="s">
        <v>214</v>
      </c>
      <c r="D30" s="9" t="s">
        <v>236</v>
      </c>
      <c r="E30" s="10" t="s">
        <v>237</v>
      </c>
      <c r="F30" s="11" t="s">
        <v>164</v>
      </c>
      <c r="G30" s="16">
        <v>140</v>
      </c>
    </row>
    <row r="31" spans="1:7" x14ac:dyDescent="0.25">
      <c r="A31" s="14" t="s">
        <v>6</v>
      </c>
      <c r="B31" s="15">
        <v>24</v>
      </c>
      <c r="C31" s="8" t="s">
        <v>214</v>
      </c>
      <c r="D31" s="9" t="s">
        <v>236</v>
      </c>
      <c r="E31" s="10" t="s">
        <v>237</v>
      </c>
      <c r="F31" s="11" t="s">
        <v>38</v>
      </c>
      <c r="G31" s="16">
        <v>140</v>
      </c>
    </row>
    <row r="32" spans="1:7" x14ac:dyDescent="0.25">
      <c r="A32" s="14" t="s">
        <v>6</v>
      </c>
      <c r="B32" s="15">
        <v>25</v>
      </c>
      <c r="C32" s="8" t="s">
        <v>214</v>
      </c>
      <c r="D32" s="9" t="s">
        <v>238</v>
      </c>
      <c r="E32" s="10" t="s">
        <v>239</v>
      </c>
      <c r="F32" s="11" t="s">
        <v>164</v>
      </c>
      <c r="G32" s="16">
        <v>140</v>
      </c>
    </row>
    <row r="33" spans="1:7" ht="12" customHeight="1" x14ac:dyDescent="0.25">
      <c r="A33" s="14" t="s">
        <v>6</v>
      </c>
      <c r="B33" s="15">
        <v>26</v>
      </c>
      <c r="C33" s="8" t="s">
        <v>214</v>
      </c>
      <c r="D33" s="9" t="s">
        <v>238</v>
      </c>
      <c r="E33" s="10" t="s">
        <v>239</v>
      </c>
      <c r="F33" s="11" t="s">
        <v>38</v>
      </c>
      <c r="G33" s="16">
        <v>140</v>
      </c>
    </row>
    <row r="34" spans="1:7" x14ac:dyDescent="0.25">
      <c r="A34" s="14" t="s">
        <v>6</v>
      </c>
      <c r="B34" s="15">
        <v>31</v>
      </c>
      <c r="C34" s="8" t="s">
        <v>214</v>
      </c>
      <c r="D34" s="9" t="s">
        <v>96</v>
      </c>
      <c r="E34" s="10" t="s">
        <v>240</v>
      </c>
      <c r="F34" s="11" t="s">
        <v>95</v>
      </c>
      <c r="G34" s="16">
        <v>140</v>
      </c>
    </row>
    <row r="35" spans="1:7" x14ac:dyDescent="0.25">
      <c r="A35" s="14" t="s">
        <v>6</v>
      </c>
      <c r="B35" s="15">
        <v>32</v>
      </c>
      <c r="C35" s="8" t="s">
        <v>214</v>
      </c>
      <c r="D35" s="9" t="s">
        <v>97</v>
      </c>
      <c r="E35" s="10" t="s">
        <v>241</v>
      </c>
      <c r="F35" s="11" t="s">
        <v>95</v>
      </c>
      <c r="G35" s="16">
        <v>28</v>
      </c>
    </row>
    <row r="36" spans="1:7" x14ac:dyDescent="0.25">
      <c r="A36" s="14" t="s">
        <v>6</v>
      </c>
      <c r="B36" s="15">
        <v>33</v>
      </c>
      <c r="C36" s="8" t="s">
        <v>214</v>
      </c>
      <c r="D36" s="9" t="s">
        <v>98</v>
      </c>
      <c r="E36" s="10" t="s">
        <v>242</v>
      </c>
      <c r="F36" s="11" t="s">
        <v>95</v>
      </c>
      <c r="G36" s="16">
        <v>28</v>
      </c>
    </row>
    <row r="37" spans="1:7" x14ac:dyDescent="0.25">
      <c r="A37" s="14" t="s">
        <v>6</v>
      </c>
      <c r="B37" s="15">
        <v>34</v>
      </c>
      <c r="C37" s="8" t="s">
        <v>214</v>
      </c>
      <c r="D37" s="9" t="s">
        <v>99</v>
      </c>
      <c r="E37" s="10" t="s">
        <v>243</v>
      </c>
      <c r="F37" s="11" t="s">
        <v>95</v>
      </c>
      <c r="G37" s="16">
        <v>28</v>
      </c>
    </row>
    <row r="38" spans="1:7" x14ac:dyDescent="0.25">
      <c r="A38" s="14" t="s">
        <v>6</v>
      </c>
      <c r="B38" s="15">
        <v>35</v>
      </c>
      <c r="C38" s="8" t="s">
        <v>214</v>
      </c>
      <c r="D38" s="9" t="s">
        <v>100</v>
      </c>
      <c r="E38" s="10" t="s">
        <v>244</v>
      </c>
      <c r="F38" s="11" t="s">
        <v>95</v>
      </c>
      <c r="G38" s="16">
        <v>140</v>
      </c>
    </row>
    <row r="39" spans="1:7" x14ac:dyDescent="0.25">
      <c r="A39" s="14" t="s">
        <v>6</v>
      </c>
      <c r="B39" s="15">
        <v>36</v>
      </c>
      <c r="C39" s="8" t="s">
        <v>214</v>
      </c>
      <c r="D39" s="9" t="s">
        <v>101</v>
      </c>
      <c r="E39" s="10" t="s">
        <v>245</v>
      </c>
      <c r="F39" s="11" t="s">
        <v>95</v>
      </c>
      <c r="G39" s="16">
        <v>140</v>
      </c>
    </row>
    <row r="40" spans="1:7" x14ac:dyDescent="0.25">
      <c r="A40" s="14" t="s">
        <v>6</v>
      </c>
      <c r="B40" s="15">
        <v>37</v>
      </c>
      <c r="C40" s="8" t="s">
        <v>214</v>
      </c>
      <c r="D40" s="9" t="s">
        <v>165</v>
      </c>
      <c r="E40" s="10" t="s">
        <v>246</v>
      </c>
      <c r="F40" s="11" t="s">
        <v>95</v>
      </c>
      <c r="G40" s="16">
        <v>140</v>
      </c>
    </row>
    <row r="41" spans="1:7" x14ac:dyDescent="0.25">
      <c r="A41" s="14" t="s">
        <v>6</v>
      </c>
      <c r="B41" s="15">
        <v>38</v>
      </c>
      <c r="C41" s="8" t="s">
        <v>214</v>
      </c>
      <c r="D41" s="9" t="s">
        <v>247</v>
      </c>
      <c r="E41" s="10" t="s">
        <v>248</v>
      </c>
      <c r="F41" s="11" t="s">
        <v>95</v>
      </c>
      <c r="G41" s="16">
        <v>42</v>
      </c>
    </row>
    <row r="42" spans="1:7" x14ac:dyDescent="0.25">
      <c r="A42" s="14" t="s">
        <v>6</v>
      </c>
      <c r="B42" s="15">
        <v>39</v>
      </c>
      <c r="C42" s="8" t="s">
        <v>214</v>
      </c>
      <c r="D42" s="9" t="s">
        <v>90</v>
      </c>
      <c r="E42" s="10" t="s">
        <v>249</v>
      </c>
      <c r="F42" s="11" t="s">
        <v>8</v>
      </c>
      <c r="G42" s="16">
        <v>42</v>
      </c>
    </row>
    <row r="43" spans="1:7" x14ac:dyDescent="0.25">
      <c r="A43" s="14" t="s">
        <v>6</v>
      </c>
      <c r="B43" s="15">
        <v>40</v>
      </c>
      <c r="C43" s="8" t="s">
        <v>214</v>
      </c>
      <c r="D43" s="9" t="s">
        <v>90</v>
      </c>
      <c r="E43" s="10" t="s">
        <v>249</v>
      </c>
      <c r="F43" s="11" t="s">
        <v>7</v>
      </c>
      <c r="G43" s="16">
        <v>42</v>
      </c>
    </row>
    <row r="44" spans="1:7" x14ac:dyDescent="0.25">
      <c r="A44" s="14" t="s">
        <v>6</v>
      </c>
      <c r="B44" s="15">
        <v>41</v>
      </c>
      <c r="C44" s="8" t="s">
        <v>214</v>
      </c>
      <c r="D44" s="9" t="s">
        <v>90</v>
      </c>
      <c r="E44" s="10" t="s">
        <v>249</v>
      </c>
      <c r="F44" s="11" t="s">
        <v>250</v>
      </c>
      <c r="G44" s="16">
        <v>42</v>
      </c>
    </row>
    <row r="45" spans="1:7" x14ac:dyDescent="0.25">
      <c r="A45" s="14" t="s">
        <v>6</v>
      </c>
      <c r="B45" s="15">
        <v>42</v>
      </c>
      <c r="C45" s="8" t="s">
        <v>214</v>
      </c>
      <c r="D45" s="9" t="s">
        <v>91</v>
      </c>
      <c r="E45" s="10" t="s">
        <v>251</v>
      </c>
      <c r="F45" s="11" t="s">
        <v>8</v>
      </c>
      <c r="G45" s="16">
        <v>42</v>
      </c>
    </row>
    <row r="46" spans="1:7" x14ac:dyDescent="0.25">
      <c r="A46" s="14" t="s">
        <v>6</v>
      </c>
      <c r="B46" s="15">
        <v>43</v>
      </c>
      <c r="C46" s="8" t="s">
        <v>214</v>
      </c>
      <c r="D46" s="9" t="s">
        <v>91</v>
      </c>
      <c r="E46" s="10" t="s">
        <v>251</v>
      </c>
      <c r="F46" s="11" t="s">
        <v>7</v>
      </c>
      <c r="G46" s="16">
        <v>42</v>
      </c>
    </row>
    <row r="47" spans="1:7" x14ac:dyDescent="0.25">
      <c r="A47" s="14" t="s">
        <v>6</v>
      </c>
      <c r="B47" s="15">
        <v>44</v>
      </c>
      <c r="C47" s="8" t="s">
        <v>214</v>
      </c>
      <c r="D47" s="9" t="s">
        <v>91</v>
      </c>
      <c r="E47" s="10" t="s">
        <v>251</v>
      </c>
      <c r="F47" s="11" t="s">
        <v>250</v>
      </c>
      <c r="G47" s="16">
        <v>42</v>
      </c>
    </row>
    <row r="48" spans="1:7" x14ac:dyDescent="0.25">
      <c r="A48" s="14" t="s">
        <v>6</v>
      </c>
      <c r="B48" s="15">
        <v>45</v>
      </c>
      <c r="C48" s="8" t="s">
        <v>214</v>
      </c>
      <c r="D48" s="9" t="s">
        <v>20</v>
      </c>
      <c r="E48" s="10" t="s">
        <v>252</v>
      </c>
      <c r="F48" s="11" t="s">
        <v>8</v>
      </c>
      <c r="G48" s="16">
        <v>49</v>
      </c>
    </row>
    <row r="49" spans="1:7" x14ac:dyDescent="0.25">
      <c r="A49" s="14" t="s">
        <v>6</v>
      </c>
      <c r="B49" s="15">
        <v>46</v>
      </c>
      <c r="C49" s="8" t="s">
        <v>214</v>
      </c>
      <c r="D49" s="9" t="s">
        <v>26</v>
      </c>
      <c r="E49" s="10" t="s">
        <v>253</v>
      </c>
      <c r="F49" s="11" t="s">
        <v>8</v>
      </c>
      <c r="G49" s="16">
        <v>49</v>
      </c>
    </row>
    <row r="50" spans="1:7" x14ac:dyDescent="0.25">
      <c r="A50" s="14" t="s">
        <v>6</v>
      </c>
      <c r="B50" s="15">
        <v>47</v>
      </c>
      <c r="C50" s="8" t="s">
        <v>214</v>
      </c>
      <c r="D50" s="9" t="s">
        <v>28</v>
      </c>
      <c r="E50" s="10" t="s">
        <v>254</v>
      </c>
      <c r="F50" s="11" t="s">
        <v>8</v>
      </c>
      <c r="G50" s="16">
        <v>49</v>
      </c>
    </row>
    <row r="51" spans="1:7" x14ac:dyDescent="0.25">
      <c r="A51" s="14" t="s">
        <v>6</v>
      </c>
      <c r="B51" s="15">
        <v>48</v>
      </c>
      <c r="C51" s="8" t="s">
        <v>214</v>
      </c>
      <c r="D51" s="9" t="s">
        <v>23</v>
      </c>
      <c r="E51" s="10" t="s">
        <v>255</v>
      </c>
      <c r="F51" s="11" t="s">
        <v>8</v>
      </c>
      <c r="G51" s="16">
        <v>49</v>
      </c>
    </row>
    <row r="52" spans="1:7" x14ac:dyDescent="0.25">
      <c r="A52" s="14" t="s">
        <v>6</v>
      </c>
      <c r="B52" s="15">
        <v>49</v>
      </c>
      <c r="C52" s="8" t="s">
        <v>214</v>
      </c>
      <c r="D52" s="9" t="s">
        <v>22</v>
      </c>
      <c r="E52" s="10" t="s">
        <v>256</v>
      </c>
      <c r="F52" s="11" t="s">
        <v>7</v>
      </c>
      <c r="G52" s="16">
        <v>49</v>
      </c>
    </row>
    <row r="53" spans="1:7" x14ac:dyDescent="0.25">
      <c r="A53" s="14" t="s">
        <v>6</v>
      </c>
      <c r="B53" s="15">
        <v>50</v>
      </c>
      <c r="C53" s="8" t="s">
        <v>214</v>
      </c>
      <c r="D53" s="9" t="s">
        <v>43</v>
      </c>
      <c r="E53" s="10" t="s">
        <v>257</v>
      </c>
      <c r="F53" s="11" t="s">
        <v>8</v>
      </c>
      <c r="G53" s="16">
        <v>49</v>
      </c>
    </row>
    <row r="54" spans="1:7" x14ac:dyDescent="0.25">
      <c r="A54" s="14" t="s">
        <v>6</v>
      </c>
      <c r="B54" s="15">
        <v>51</v>
      </c>
      <c r="C54" s="8" t="s">
        <v>214</v>
      </c>
      <c r="D54" s="9" t="s">
        <v>42</v>
      </c>
      <c r="E54" s="10" t="s">
        <v>258</v>
      </c>
      <c r="F54" s="11" t="s">
        <v>8</v>
      </c>
      <c r="G54" s="16">
        <v>84</v>
      </c>
    </row>
    <row r="55" spans="1:7" x14ac:dyDescent="0.25">
      <c r="A55" s="14" t="s">
        <v>6</v>
      </c>
      <c r="B55" s="15">
        <v>52</v>
      </c>
      <c r="C55" s="8" t="s">
        <v>214</v>
      </c>
      <c r="D55" s="9" t="s">
        <v>40</v>
      </c>
      <c r="E55" s="10" t="s">
        <v>259</v>
      </c>
      <c r="F55" s="11" t="s">
        <v>8</v>
      </c>
      <c r="G55" s="16">
        <v>49</v>
      </c>
    </row>
    <row r="56" spans="1:7" x14ac:dyDescent="0.25">
      <c r="A56" s="14" t="s">
        <v>6</v>
      </c>
      <c r="B56" s="15">
        <v>53</v>
      </c>
      <c r="C56" s="8" t="s">
        <v>214</v>
      </c>
      <c r="D56" s="9" t="s">
        <v>51</v>
      </c>
      <c r="E56" s="10" t="s">
        <v>260</v>
      </c>
      <c r="F56" s="11" t="s">
        <v>8</v>
      </c>
      <c r="G56" s="16">
        <v>49</v>
      </c>
    </row>
    <row r="57" spans="1:7" x14ac:dyDescent="0.25">
      <c r="A57" s="14" t="s">
        <v>6</v>
      </c>
      <c r="B57" s="15">
        <v>54</v>
      </c>
      <c r="C57" s="8" t="s">
        <v>214</v>
      </c>
      <c r="D57" s="9" t="s">
        <v>52</v>
      </c>
      <c r="E57" s="10" t="s">
        <v>261</v>
      </c>
      <c r="F57" s="11" t="s">
        <v>8</v>
      </c>
      <c r="G57" s="16">
        <v>49</v>
      </c>
    </row>
    <row r="58" spans="1:7" x14ac:dyDescent="0.25">
      <c r="A58" s="14" t="s">
        <v>6</v>
      </c>
      <c r="B58" s="15">
        <v>55</v>
      </c>
      <c r="C58" s="8" t="s">
        <v>214</v>
      </c>
      <c r="D58" s="9" t="s">
        <v>65</v>
      </c>
      <c r="E58" s="10" t="s">
        <v>262</v>
      </c>
      <c r="F58" s="11" t="s">
        <v>8</v>
      </c>
      <c r="G58" s="16">
        <v>49</v>
      </c>
    </row>
    <row r="59" spans="1:7" x14ac:dyDescent="0.25">
      <c r="A59" s="14" t="s">
        <v>6</v>
      </c>
      <c r="B59" s="15">
        <v>56</v>
      </c>
      <c r="C59" s="8" t="s">
        <v>214</v>
      </c>
      <c r="D59" s="9" t="s">
        <v>60</v>
      </c>
      <c r="E59" s="10" t="s">
        <v>263</v>
      </c>
      <c r="F59" s="11" t="s">
        <v>7</v>
      </c>
      <c r="G59" s="16">
        <v>49</v>
      </c>
    </row>
    <row r="60" spans="1:7" x14ac:dyDescent="0.25">
      <c r="A60" s="14" t="s">
        <v>6</v>
      </c>
      <c r="B60" s="15">
        <v>57</v>
      </c>
      <c r="C60" s="8" t="s">
        <v>214</v>
      </c>
      <c r="D60" s="9" t="s">
        <v>58</v>
      </c>
      <c r="E60" s="10" t="s">
        <v>264</v>
      </c>
      <c r="F60" s="11" t="s">
        <v>8</v>
      </c>
      <c r="G60" s="16">
        <v>49</v>
      </c>
    </row>
    <row r="61" spans="1:7" x14ac:dyDescent="0.25">
      <c r="A61" s="14" t="s">
        <v>6</v>
      </c>
      <c r="B61" s="15">
        <v>58</v>
      </c>
      <c r="C61" s="8" t="s">
        <v>214</v>
      </c>
      <c r="D61" s="9" t="s">
        <v>72</v>
      </c>
      <c r="E61" s="10" t="s">
        <v>265</v>
      </c>
      <c r="F61" s="11" t="s">
        <v>8</v>
      </c>
      <c r="G61" s="16">
        <v>84</v>
      </c>
    </row>
    <row r="62" spans="1:7" x14ac:dyDescent="0.25">
      <c r="A62" s="14" t="s">
        <v>6</v>
      </c>
      <c r="B62" s="15">
        <v>59</v>
      </c>
      <c r="C62" s="8" t="s">
        <v>214</v>
      </c>
      <c r="D62" s="9" t="s">
        <v>77</v>
      </c>
      <c r="E62" s="10" t="s">
        <v>266</v>
      </c>
      <c r="F62" s="11" t="s">
        <v>8</v>
      </c>
      <c r="G62" s="16">
        <v>49</v>
      </c>
    </row>
    <row r="63" spans="1:7" x14ac:dyDescent="0.25">
      <c r="A63" s="14" t="s">
        <v>6</v>
      </c>
      <c r="B63" s="15">
        <v>60</v>
      </c>
      <c r="C63" s="8" t="s">
        <v>214</v>
      </c>
      <c r="D63" s="9" t="s">
        <v>78</v>
      </c>
      <c r="E63" s="10" t="s">
        <v>267</v>
      </c>
      <c r="F63" s="11" t="s">
        <v>8</v>
      </c>
      <c r="G63" s="16">
        <v>49</v>
      </c>
    </row>
    <row r="64" spans="1:7" x14ac:dyDescent="0.25">
      <c r="A64" s="14" t="s">
        <v>6</v>
      </c>
      <c r="B64" s="15">
        <v>61</v>
      </c>
      <c r="C64" s="8" t="s">
        <v>214</v>
      </c>
      <c r="D64" s="9" t="s">
        <v>75</v>
      </c>
      <c r="E64" s="10" t="s">
        <v>268</v>
      </c>
      <c r="F64" s="11" t="s">
        <v>8</v>
      </c>
      <c r="G64" s="16">
        <v>49</v>
      </c>
    </row>
    <row r="65" spans="1:7" x14ac:dyDescent="0.25">
      <c r="A65" s="14" t="s">
        <v>6</v>
      </c>
      <c r="B65" s="15">
        <v>62</v>
      </c>
      <c r="C65" s="8" t="s">
        <v>214</v>
      </c>
      <c r="D65" s="9" t="s">
        <v>73</v>
      </c>
      <c r="E65" s="10" t="s">
        <v>269</v>
      </c>
      <c r="F65" s="11" t="s">
        <v>21</v>
      </c>
      <c r="G65" s="16">
        <v>112</v>
      </c>
    </row>
    <row r="66" spans="1:7" x14ac:dyDescent="0.25">
      <c r="A66" s="14" t="s">
        <v>6</v>
      </c>
      <c r="B66" s="15">
        <v>63</v>
      </c>
      <c r="C66" s="8" t="s">
        <v>214</v>
      </c>
      <c r="D66" s="9" t="s">
        <v>80</v>
      </c>
      <c r="E66" s="10" t="s">
        <v>270</v>
      </c>
      <c r="F66" s="11" t="s">
        <v>21</v>
      </c>
      <c r="G66" s="16">
        <v>112</v>
      </c>
    </row>
    <row r="67" spans="1:7" x14ac:dyDescent="0.25">
      <c r="A67" s="14" t="s">
        <v>6</v>
      </c>
      <c r="B67" s="15">
        <v>62</v>
      </c>
      <c r="C67" s="8" t="s">
        <v>214</v>
      </c>
      <c r="D67" s="9" t="s">
        <v>92</v>
      </c>
      <c r="E67" s="10" t="s">
        <v>271</v>
      </c>
      <c r="F67" s="11" t="s">
        <v>8</v>
      </c>
      <c r="G67" s="16">
        <v>42</v>
      </c>
    </row>
    <row r="68" spans="1:7" x14ac:dyDescent="0.25">
      <c r="A68" s="14" t="s">
        <v>6</v>
      </c>
      <c r="B68" s="15">
        <v>63</v>
      </c>
      <c r="C68" s="8" t="s">
        <v>214</v>
      </c>
      <c r="D68" s="9" t="s">
        <v>94</v>
      </c>
      <c r="E68" s="10" t="s">
        <v>272</v>
      </c>
      <c r="F68" s="11" t="s">
        <v>8</v>
      </c>
      <c r="G68" s="16">
        <v>42</v>
      </c>
    </row>
    <row r="69" spans="1:7" x14ac:dyDescent="0.25">
      <c r="A69" s="14" t="s">
        <v>6</v>
      </c>
      <c r="B69" s="15">
        <v>64</v>
      </c>
      <c r="C69" s="8" t="s">
        <v>214</v>
      </c>
      <c r="D69" s="9" t="s">
        <v>16</v>
      </c>
      <c r="E69" s="10" t="s">
        <v>273</v>
      </c>
      <c r="F69" s="11" t="s">
        <v>181</v>
      </c>
      <c r="G69" s="16">
        <v>42</v>
      </c>
    </row>
    <row r="70" spans="1:7" x14ac:dyDescent="0.25">
      <c r="A70" s="14" t="s">
        <v>6</v>
      </c>
      <c r="B70" s="15">
        <v>65</v>
      </c>
      <c r="C70" s="8" t="s">
        <v>214</v>
      </c>
      <c r="D70" s="9" t="s">
        <v>16</v>
      </c>
      <c r="E70" s="10" t="s">
        <v>273</v>
      </c>
      <c r="F70" s="11" t="s">
        <v>9</v>
      </c>
      <c r="G70" s="16">
        <v>42</v>
      </c>
    </row>
    <row r="71" spans="1:7" x14ac:dyDescent="0.25">
      <c r="A71" s="14" t="s">
        <v>6</v>
      </c>
      <c r="B71" s="15">
        <v>66</v>
      </c>
      <c r="C71" s="8" t="s">
        <v>214</v>
      </c>
      <c r="D71" s="9" t="s">
        <v>31</v>
      </c>
      <c r="E71" s="10" t="s">
        <v>274</v>
      </c>
      <c r="F71" s="11" t="s">
        <v>181</v>
      </c>
      <c r="G71" s="16">
        <v>42</v>
      </c>
    </row>
    <row r="72" spans="1:7" x14ac:dyDescent="0.25">
      <c r="A72" s="14" t="s">
        <v>6</v>
      </c>
      <c r="B72" s="15">
        <v>67</v>
      </c>
      <c r="C72" s="8" t="s">
        <v>214</v>
      </c>
      <c r="D72" s="9" t="s">
        <v>31</v>
      </c>
      <c r="E72" s="10" t="s">
        <v>274</v>
      </c>
      <c r="F72" s="11" t="s">
        <v>9</v>
      </c>
      <c r="G72" s="16">
        <v>42</v>
      </c>
    </row>
    <row r="73" spans="1:7" x14ac:dyDescent="0.25">
      <c r="A73" s="14" t="s">
        <v>6</v>
      </c>
      <c r="B73" s="15">
        <v>68</v>
      </c>
      <c r="C73" s="8" t="s">
        <v>214</v>
      </c>
      <c r="D73" s="9" t="s">
        <v>35</v>
      </c>
      <c r="E73" s="10" t="s">
        <v>275</v>
      </c>
      <c r="F73" s="11" t="s">
        <v>10</v>
      </c>
      <c r="G73" s="16">
        <v>49</v>
      </c>
    </row>
    <row r="74" spans="1:7" x14ac:dyDescent="0.25">
      <c r="A74" s="14" t="s">
        <v>6</v>
      </c>
      <c r="B74" s="15">
        <v>69</v>
      </c>
      <c r="C74" s="8" t="s">
        <v>214</v>
      </c>
      <c r="D74" s="9" t="s">
        <v>35</v>
      </c>
      <c r="E74" s="10" t="s">
        <v>275</v>
      </c>
      <c r="F74" s="11" t="s">
        <v>8</v>
      </c>
      <c r="G74" s="16">
        <v>49</v>
      </c>
    </row>
    <row r="75" spans="1:7" x14ac:dyDescent="0.25">
      <c r="A75" s="14" t="s">
        <v>6</v>
      </c>
      <c r="B75" s="15">
        <v>70</v>
      </c>
      <c r="C75" s="8" t="s">
        <v>214</v>
      </c>
      <c r="D75" s="9" t="s">
        <v>44</v>
      </c>
      <c r="E75" s="10" t="s">
        <v>276</v>
      </c>
      <c r="F75" s="11" t="s">
        <v>10</v>
      </c>
      <c r="G75" s="16">
        <v>49</v>
      </c>
    </row>
    <row r="76" spans="1:7" x14ac:dyDescent="0.25">
      <c r="A76" s="14" t="s">
        <v>6</v>
      </c>
      <c r="B76" s="15">
        <v>71</v>
      </c>
      <c r="C76" s="8" t="s">
        <v>214</v>
      </c>
      <c r="D76" s="9" t="s">
        <v>44</v>
      </c>
      <c r="E76" s="10" t="s">
        <v>276</v>
      </c>
      <c r="F76" s="11" t="s">
        <v>8</v>
      </c>
      <c r="G76" s="16">
        <v>49</v>
      </c>
    </row>
    <row r="77" spans="1:7" x14ac:dyDescent="0.25">
      <c r="A77" s="14" t="s">
        <v>6</v>
      </c>
      <c r="B77" s="15">
        <v>72</v>
      </c>
      <c r="C77" s="8" t="s">
        <v>214</v>
      </c>
      <c r="D77" s="9" t="s">
        <v>68</v>
      </c>
      <c r="E77" s="10" t="s">
        <v>277</v>
      </c>
      <c r="F77" s="11" t="s">
        <v>181</v>
      </c>
      <c r="G77" s="16">
        <v>42</v>
      </c>
    </row>
    <row r="78" spans="1:7" x14ac:dyDescent="0.25">
      <c r="A78" s="14" t="s">
        <v>6</v>
      </c>
      <c r="B78" s="15">
        <v>73</v>
      </c>
      <c r="C78" s="8" t="s">
        <v>214</v>
      </c>
      <c r="D78" s="9" t="s">
        <v>68</v>
      </c>
      <c r="E78" s="10" t="s">
        <v>277</v>
      </c>
      <c r="F78" s="11" t="s">
        <v>9</v>
      </c>
      <c r="G78" s="16">
        <v>42</v>
      </c>
    </row>
    <row r="79" spans="1:7" x14ac:dyDescent="0.25">
      <c r="A79" s="14" t="s">
        <v>6</v>
      </c>
      <c r="B79" s="15">
        <v>74</v>
      </c>
      <c r="C79" s="8" t="s">
        <v>214</v>
      </c>
      <c r="D79" s="9" t="s">
        <v>61</v>
      </c>
      <c r="E79" s="10" t="s">
        <v>278</v>
      </c>
      <c r="F79" s="11" t="s">
        <v>181</v>
      </c>
      <c r="G79" s="16">
        <v>42</v>
      </c>
    </row>
    <row r="80" spans="1:7" x14ac:dyDescent="0.25">
      <c r="A80" s="14" t="s">
        <v>6</v>
      </c>
      <c r="B80" s="15">
        <v>75</v>
      </c>
      <c r="C80" s="8" t="s">
        <v>214</v>
      </c>
      <c r="D80" s="9" t="s">
        <v>61</v>
      </c>
      <c r="E80" s="10" t="s">
        <v>278</v>
      </c>
      <c r="F80" s="11" t="s">
        <v>9</v>
      </c>
      <c r="G80" s="16">
        <v>42</v>
      </c>
    </row>
    <row r="81" spans="1:7" x14ac:dyDescent="0.25">
      <c r="A81" s="14" t="s">
        <v>6</v>
      </c>
      <c r="B81" s="15">
        <v>76</v>
      </c>
      <c r="C81" s="8" t="s">
        <v>214</v>
      </c>
      <c r="D81" s="9" t="s">
        <v>79</v>
      </c>
      <c r="E81" s="10" t="s">
        <v>279</v>
      </c>
      <c r="F81" s="11" t="s">
        <v>10</v>
      </c>
      <c r="G81" s="16">
        <v>49</v>
      </c>
    </row>
    <row r="82" spans="1:7" x14ac:dyDescent="0.25">
      <c r="A82" s="14" t="s">
        <v>6</v>
      </c>
      <c r="B82" s="15">
        <v>77</v>
      </c>
      <c r="C82" s="8" t="s">
        <v>214</v>
      </c>
      <c r="D82" s="9" t="s">
        <v>79</v>
      </c>
      <c r="E82" s="10" t="s">
        <v>279</v>
      </c>
      <c r="F82" s="11" t="s">
        <v>8</v>
      </c>
      <c r="G82" s="16">
        <v>49</v>
      </c>
    </row>
    <row r="83" spans="1:7" x14ac:dyDescent="0.25">
      <c r="A83" s="14" t="s">
        <v>6</v>
      </c>
      <c r="B83" s="15">
        <v>78</v>
      </c>
      <c r="C83" s="8" t="s">
        <v>214</v>
      </c>
      <c r="D83" s="9" t="s">
        <v>76</v>
      </c>
      <c r="E83" s="10" t="s">
        <v>280</v>
      </c>
      <c r="F83" s="11" t="s">
        <v>10</v>
      </c>
      <c r="G83" s="16">
        <v>49</v>
      </c>
    </row>
    <row r="84" spans="1:7" x14ac:dyDescent="0.25">
      <c r="A84" s="14" t="s">
        <v>6</v>
      </c>
      <c r="B84" s="15">
        <v>79</v>
      </c>
      <c r="C84" s="8" t="s">
        <v>214</v>
      </c>
      <c r="D84" s="9" t="s">
        <v>76</v>
      </c>
      <c r="E84" s="10" t="s">
        <v>280</v>
      </c>
      <c r="F84" s="11" t="s">
        <v>9</v>
      </c>
      <c r="G84" s="16">
        <v>49</v>
      </c>
    </row>
    <row r="85" spans="1:7" x14ac:dyDescent="0.25">
      <c r="A85" s="14" t="s">
        <v>6</v>
      </c>
      <c r="B85" s="15">
        <v>80</v>
      </c>
      <c r="C85" s="8" t="s">
        <v>214</v>
      </c>
      <c r="D85" s="9" t="s">
        <v>81</v>
      </c>
      <c r="E85" s="10" t="s">
        <v>281</v>
      </c>
      <c r="F85" s="11" t="s">
        <v>181</v>
      </c>
      <c r="G85" s="16">
        <v>49</v>
      </c>
    </row>
    <row r="86" spans="1:7" x14ac:dyDescent="0.25">
      <c r="A86" s="14" t="s">
        <v>6</v>
      </c>
      <c r="B86" s="15">
        <v>81</v>
      </c>
      <c r="C86" s="8" t="s">
        <v>214</v>
      </c>
      <c r="D86" s="9" t="s">
        <v>81</v>
      </c>
      <c r="E86" s="10" t="s">
        <v>281</v>
      </c>
      <c r="F86" s="11" t="s">
        <v>9</v>
      </c>
      <c r="G86" s="16">
        <v>49</v>
      </c>
    </row>
    <row r="87" spans="1:7" x14ac:dyDescent="0.25">
      <c r="A87" s="14" t="s">
        <v>6</v>
      </c>
      <c r="B87" s="15">
        <v>82</v>
      </c>
      <c r="C87" s="8" t="s">
        <v>214</v>
      </c>
      <c r="D87" s="9" t="s">
        <v>83</v>
      </c>
      <c r="E87" s="10" t="s">
        <v>282</v>
      </c>
      <c r="F87" s="11" t="s">
        <v>181</v>
      </c>
      <c r="G87" s="16">
        <v>49</v>
      </c>
    </row>
    <row r="88" spans="1:7" x14ac:dyDescent="0.25">
      <c r="A88" s="14" t="s">
        <v>6</v>
      </c>
      <c r="B88" s="15">
        <v>83</v>
      </c>
      <c r="C88" s="8" t="s">
        <v>214</v>
      </c>
      <c r="D88" s="9" t="s">
        <v>83</v>
      </c>
      <c r="E88" s="10" t="s">
        <v>282</v>
      </c>
      <c r="F88" s="11" t="s">
        <v>9</v>
      </c>
      <c r="G88" s="16">
        <v>49</v>
      </c>
    </row>
    <row r="89" spans="1:7" x14ac:dyDescent="0.25">
      <c r="A89" s="14" t="s">
        <v>6</v>
      </c>
      <c r="B89" s="15">
        <v>84</v>
      </c>
      <c r="C89" s="8" t="s">
        <v>214</v>
      </c>
      <c r="D89" s="9" t="s">
        <v>82</v>
      </c>
      <c r="E89" s="10" t="s">
        <v>283</v>
      </c>
      <c r="F89" s="11" t="s">
        <v>284</v>
      </c>
      <c r="G89" s="16">
        <v>112</v>
      </c>
    </row>
    <row r="90" spans="1:7" x14ac:dyDescent="0.25">
      <c r="A90" s="14" t="s">
        <v>6</v>
      </c>
      <c r="B90" s="15">
        <v>85</v>
      </c>
      <c r="C90" s="8" t="s">
        <v>214</v>
      </c>
      <c r="D90" s="9" t="s">
        <v>82</v>
      </c>
      <c r="E90" s="10" t="s">
        <v>283</v>
      </c>
      <c r="F90" s="11" t="s">
        <v>160</v>
      </c>
      <c r="G90" s="16">
        <v>112</v>
      </c>
    </row>
    <row r="91" spans="1:7" x14ac:dyDescent="0.25">
      <c r="A91" s="14" t="s">
        <v>6</v>
      </c>
      <c r="B91" s="15">
        <v>86</v>
      </c>
      <c r="C91" s="8" t="s">
        <v>214</v>
      </c>
      <c r="D91" s="9" t="s">
        <v>85</v>
      </c>
      <c r="E91" s="10" t="s">
        <v>285</v>
      </c>
      <c r="F91" s="11" t="s">
        <v>284</v>
      </c>
      <c r="G91" s="16">
        <v>112</v>
      </c>
    </row>
    <row r="92" spans="1:7" x14ac:dyDescent="0.25">
      <c r="A92" s="14" t="s">
        <v>6</v>
      </c>
      <c r="B92" s="15">
        <v>87</v>
      </c>
      <c r="C92" s="8" t="s">
        <v>214</v>
      </c>
      <c r="D92" s="9" t="s">
        <v>85</v>
      </c>
      <c r="E92" s="10" t="s">
        <v>285</v>
      </c>
      <c r="F92" s="11" t="s">
        <v>160</v>
      </c>
      <c r="G92" s="16">
        <v>112</v>
      </c>
    </row>
    <row r="93" spans="1:7" x14ac:dyDescent="0.25">
      <c r="A93" s="14" t="s">
        <v>6</v>
      </c>
      <c r="B93" s="15">
        <v>88</v>
      </c>
      <c r="C93" s="8" t="s">
        <v>214</v>
      </c>
      <c r="D93" s="9" t="s">
        <v>86</v>
      </c>
      <c r="E93" s="10" t="s">
        <v>286</v>
      </c>
      <c r="F93" s="11" t="s">
        <v>284</v>
      </c>
      <c r="G93" s="16">
        <v>140</v>
      </c>
    </row>
    <row r="94" spans="1:7" x14ac:dyDescent="0.25">
      <c r="A94" s="14" t="s">
        <v>6</v>
      </c>
      <c r="B94" s="15">
        <v>89</v>
      </c>
      <c r="C94" s="8" t="s">
        <v>214</v>
      </c>
      <c r="D94" s="9" t="s">
        <v>86</v>
      </c>
      <c r="E94" s="10" t="s">
        <v>286</v>
      </c>
      <c r="F94" s="11" t="s">
        <v>160</v>
      </c>
      <c r="G94" s="16">
        <v>140</v>
      </c>
    </row>
    <row r="95" spans="1:7" x14ac:dyDescent="0.25">
      <c r="A95" s="14" t="s">
        <v>6</v>
      </c>
      <c r="B95" s="15">
        <v>90</v>
      </c>
      <c r="C95" s="8" t="s">
        <v>214</v>
      </c>
      <c r="D95" s="9" t="s">
        <v>88</v>
      </c>
      <c r="E95" s="10" t="s">
        <v>287</v>
      </c>
      <c r="F95" s="11" t="s">
        <v>284</v>
      </c>
      <c r="G95" s="16">
        <v>140</v>
      </c>
    </row>
    <row r="96" spans="1:7" x14ac:dyDescent="0.25">
      <c r="A96" s="14" t="s">
        <v>6</v>
      </c>
      <c r="B96" s="15">
        <v>91</v>
      </c>
      <c r="C96" s="8" t="s">
        <v>214</v>
      </c>
      <c r="D96" s="9" t="s">
        <v>88</v>
      </c>
      <c r="E96" s="10" t="s">
        <v>287</v>
      </c>
      <c r="F96" s="11" t="s">
        <v>160</v>
      </c>
      <c r="G96" s="16">
        <v>140</v>
      </c>
    </row>
    <row r="97" spans="1:7" x14ac:dyDescent="0.25">
      <c r="A97" s="14" t="s">
        <v>6</v>
      </c>
      <c r="B97" s="15">
        <v>92</v>
      </c>
      <c r="C97" s="8" t="s">
        <v>214</v>
      </c>
      <c r="D97" s="9" t="s">
        <v>17</v>
      </c>
      <c r="E97" s="10" t="s">
        <v>288</v>
      </c>
      <c r="F97" s="11" t="s">
        <v>8</v>
      </c>
      <c r="G97" s="16">
        <v>49</v>
      </c>
    </row>
    <row r="98" spans="1:7" x14ac:dyDescent="0.25">
      <c r="A98" s="14" t="s">
        <v>6</v>
      </c>
      <c r="B98" s="15">
        <v>93</v>
      </c>
      <c r="C98" s="8" t="s">
        <v>214</v>
      </c>
      <c r="D98" s="9" t="s">
        <v>39</v>
      </c>
      <c r="E98" s="10" t="s">
        <v>289</v>
      </c>
      <c r="F98" s="11" t="s">
        <v>8</v>
      </c>
      <c r="G98" s="16">
        <v>49</v>
      </c>
    </row>
    <row r="99" spans="1:7" x14ac:dyDescent="0.25">
      <c r="A99" s="14" t="s">
        <v>6</v>
      </c>
      <c r="B99" s="15">
        <v>94</v>
      </c>
      <c r="C99" s="8" t="s">
        <v>214</v>
      </c>
      <c r="D99" s="9" t="s">
        <v>14</v>
      </c>
      <c r="E99" s="10" t="s">
        <v>290</v>
      </c>
      <c r="F99" s="11" t="s">
        <v>8</v>
      </c>
      <c r="G99" s="16">
        <v>49</v>
      </c>
    </row>
    <row r="100" spans="1:7" x14ac:dyDescent="0.25">
      <c r="A100" s="14" t="s">
        <v>6</v>
      </c>
      <c r="B100" s="15">
        <v>95</v>
      </c>
      <c r="C100" s="8" t="s">
        <v>214</v>
      </c>
      <c r="D100" s="9" t="s">
        <v>15</v>
      </c>
      <c r="E100" s="10" t="s">
        <v>291</v>
      </c>
      <c r="F100" s="11" t="s">
        <v>8</v>
      </c>
      <c r="G100" s="16">
        <v>49</v>
      </c>
    </row>
    <row r="101" spans="1:7" x14ac:dyDescent="0.25">
      <c r="A101" s="14" t="s">
        <v>6</v>
      </c>
      <c r="B101" s="15">
        <v>96</v>
      </c>
      <c r="C101" s="8" t="s">
        <v>214</v>
      </c>
      <c r="D101" s="9" t="s">
        <v>354</v>
      </c>
      <c r="E101" s="10" t="s">
        <v>357</v>
      </c>
      <c r="F101" s="11" t="s">
        <v>38</v>
      </c>
      <c r="G101" s="16">
        <v>100</v>
      </c>
    </row>
    <row r="102" spans="1:7" x14ac:dyDescent="0.25">
      <c r="A102" s="14" t="s">
        <v>6</v>
      </c>
      <c r="B102" s="15">
        <v>97</v>
      </c>
      <c r="C102" s="8" t="s">
        <v>214</v>
      </c>
      <c r="D102" s="9" t="s">
        <v>355</v>
      </c>
      <c r="E102" s="10" t="s">
        <v>358</v>
      </c>
      <c r="F102" s="11" t="s">
        <v>38</v>
      </c>
      <c r="G102" s="16">
        <v>100</v>
      </c>
    </row>
    <row r="103" spans="1:7" x14ac:dyDescent="0.25">
      <c r="A103" s="14" t="s">
        <v>6</v>
      </c>
      <c r="B103" s="15">
        <v>98</v>
      </c>
      <c r="C103" s="8" t="s">
        <v>214</v>
      </c>
      <c r="D103" s="9" t="s">
        <v>356</v>
      </c>
      <c r="E103" s="10" t="s">
        <v>359</v>
      </c>
      <c r="F103" s="11" t="s">
        <v>7</v>
      </c>
      <c r="G103" s="16">
        <v>42</v>
      </c>
    </row>
    <row r="104" spans="1:7" x14ac:dyDescent="0.25">
      <c r="A104" s="14" t="s">
        <v>6</v>
      </c>
      <c r="B104" s="15">
        <v>99</v>
      </c>
      <c r="C104" s="8" t="s">
        <v>214</v>
      </c>
      <c r="D104" s="9" t="s">
        <v>102</v>
      </c>
      <c r="E104" s="10" t="s">
        <v>292</v>
      </c>
      <c r="F104" s="11" t="s">
        <v>8</v>
      </c>
      <c r="G104" s="16">
        <v>49</v>
      </c>
    </row>
    <row r="105" spans="1:7" x14ac:dyDescent="0.25">
      <c r="A105" s="14" t="s">
        <v>6</v>
      </c>
      <c r="B105" s="15">
        <v>100</v>
      </c>
      <c r="C105" s="8" t="s">
        <v>214</v>
      </c>
      <c r="D105" s="9" t="s">
        <v>103</v>
      </c>
      <c r="E105" s="10" t="s">
        <v>293</v>
      </c>
      <c r="F105" s="11" t="s">
        <v>8</v>
      </c>
      <c r="G105" s="16">
        <v>49</v>
      </c>
    </row>
    <row r="106" spans="1:7" x14ac:dyDescent="0.25">
      <c r="A106" s="14" t="s">
        <v>6</v>
      </c>
      <c r="B106" s="15">
        <v>101</v>
      </c>
      <c r="C106" s="8" t="s">
        <v>214</v>
      </c>
      <c r="D106" s="9" t="s">
        <v>104</v>
      </c>
      <c r="E106" s="10" t="s">
        <v>294</v>
      </c>
      <c r="F106" s="11" t="s">
        <v>8</v>
      </c>
      <c r="G106" s="16">
        <v>49</v>
      </c>
    </row>
    <row r="107" spans="1:7" x14ac:dyDescent="0.25">
      <c r="A107" s="14" t="s">
        <v>6</v>
      </c>
      <c r="B107" s="15">
        <v>102</v>
      </c>
      <c r="C107" s="8" t="s">
        <v>214</v>
      </c>
      <c r="D107" s="9" t="s">
        <v>105</v>
      </c>
      <c r="E107" s="10" t="s">
        <v>295</v>
      </c>
      <c r="F107" s="11" t="s">
        <v>8</v>
      </c>
      <c r="G107" s="16">
        <v>49</v>
      </c>
    </row>
    <row r="108" spans="1:7" x14ac:dyDescent="0.25">
      <c r="A108" s="14" t="s">
        <v>6</v>
      </c>
      <c r="B108" s="15">
        <v>103</v>
      </c>
      <c r="C108" s="8" t="s">
        <v>214</v>
      </c>
      <c r="D108" s="9" t="s">
        <v>106</v>
      </c>
      <c r="E108" s="10" t="s">
        <v>296</v>
      </c>
      <c r="F108" s="11" t="s">
        <v>8</v>
      </c>
      <c r="G108" s="16">
        <v>49</v>
      </c>
    </row>
    <row r="109" spans="1:7" x14ac:dyDescent="0.25">
      <c r="A109" s="14" t="s">
        <v>6</v>
      </c>
      <c r="B109" s="15">
        <v>104</v>
      </c>
      <c r="C109" s="8" t="s">
        <v>214</v>
      </c>
      <c r="D109" s="9" t="s">
        <v>107</v>
      </c>
      <c r="E109" s="10" t="s">
        <v>297</v>
      </c>
      <c r="F109" s="11" t="s">
        <v>8</v>
      </c>
      <c r="G109" s="16">
        <v>91</v>
      </c>
    </row>
    <row r="110" spans="1:7" x14ac:dyDescent="0.25">
      <c r="A110" s="14" t="s">
        <v>6</v>
      </c>
      <c r="B110" s="15">
        <v>105</v>
      </c>
      <c r="C110" s="8" t="s">
        <v>214</v>
      </c>
      <c r="D110" s="9" t="s">
        <v>108</v>
      </c>
      <c r="E110" s="10" t="s">
        <v>298</v>
      </c>
      <c r="F110" s="11" t="s">
        <v>8</v>
      </c>
      <c r="G110" s="16">
        <v>49</v>
      </c>
    </row>
    <row r="111" spans="1:7" x14ac:dyDescent="0.25">
      <c r="A111" s="14" t="s">
        <v>6</v>
      </c>
      <c r="B111" s="15">
        <v>106</v>
      </c>
      <c r="C111" s="8" t="s">
        <v>214</v>
      </c>
      <c r="D111" s="9" t="s">
        <v>109</v>
      </c>
      <c r="E111" s="10" t="s">
        <v>299</v>
      </c>
      <c r="F111" s="11" t="s">
        <v>8</v>
      </c>
      <c r="G111" s="16">
        <v>49</v>
      </c>
    </row>
    <row r="112" spans="1:7" x14ac:dyDescent="0.25">
      <c r="A112" s="14" t="s">
        <v>6</v>
      </c>
      <c r="B112" s="15">
        <v>107</v>
      </c>
      <c r="C112" s="8" t="s">
        <v>214</v>
      </c>
      <c r="D112" s="9" t="s">
        <v>110</v>
      </c>
      <c r="E112" s="10" t="s">
        <v>300</v>
      </c>
      <c r="F112" s="11" t="s">
        <v>21</v>
      </c>
      <c r="G112" s="16">
        <v>91</v>
      </c>
    </row>
    <row r="113" spans="1:7" x14ac:dyDescent="0.25">
      <c r="A113" s="14" t="s">
        <v>6</v>
      </c>
      <c r="B113" s="15">
        <v>108</v>
      </c>
      <c r="C113" s="8" t="s">
        <v>214</v>
      </c>
      <c r="D113" s="9" t="s">
        <v>111</v>
      </c>
      <c r="E113" s="10" t="s">
        <v>301</v>
      </c>
      <c r="F113" s="11" t="s">
        <v>21</v>
      </c>
      <c r="G113" s="16">
        <v>91</v>
      </c>
    </row>
    <row r="114" spans="1:7" x14ac:dyDescent="0.25">
      <c r="A114" s="14" t="s">
        <v>6</v>
      </c>
      <c r="B114" s="15">
        <v>109</v>
      </c>
      <c r="C114" s="8" t="s">
        <v>214</v>
      </c>
      <c r="D114" s="9" t="s">
        <v>112</v>
      </c>
      <c r="E114" s="10" t="s">
        <v>302</v>
      </c>
      <c r="F114" s="11" t="s">
        <v>21</v>
      </c>
      <c r="G114" s="16">
        <v>118.99999999999999</v>
      </c>
    </row>
    <row r="115" spans="1:7" x14ac:dyDescent="0.25">
      <c r="A115" s="14" t="s">
        <v>6</v>
      </c>
      <c r="B115" s="15">
        <v>110</v>
      </c>
      <c r="C115" s="8" t="s">
        <v>214</v>
      </c>
      <c r="D115" s="9" t="s">
        <v>113</v>
      </c>
      <c r="E115" s="10" t="s">
        <v>303</v>
      </c>
      <c r="F115" s="11" t="s">
        <v>21</v>
      </c>
      <c r="G115" s="16">
        <v>118.99999999999999</v>
      </c>
    </row>
    <row r="116" spans="1:7" x14ac:dyDescent="0.25">
      <c r="A116" s="14" t="s">
        <v>6</v>
      </c>
      <c r="B116" s="15">
        <v>111</v>
      </c>
      <c r="C116" s="8" t="s">
        <v>214</v>
      </c>
      <c r="D116" s="9" t="s">
        <v>114</v>
      </c>
      <c r="E116" s="10" t="s">
        <v>304</v>
      </c>
      <c r="F116" s="11" t="s">
        <v>21</v>
      </c>
      <c r="G116" s="16">
        <v>118.99999999999999</v>
      </c>
    </row>
    <row r="117" spans="1:7" x14ac:dyDescent="0.25">
      <c r="A117" s="14" t="s">
        <v>6</v>
      </c>
      <c r="B117" s="15">
        <v>112</v>
      </c>
      <c r="C117" s="8" t="s">
        <v>214</v>
      </c>
      <c r="D117" s="9" t="s">
        <v>115</v>
      </c>
      <c r="E117" s="10" t="s">
        <v>305</v>
      </c>
      <c r="F117" s="11" t="s">
        <v>21</v>
      </c>
      <c r="G117" s="16">
        <v>118.99999999999999</v>
      </c>
    </row>
    <row r="118" spans="1:7" x14ac:dyDescent="0.25">
      <c r="A118" s="14" t="s">
        <v>6</v>
      </c>
      <c r="B118" s="15">
        <v>113</v>
      </c>
      <c r="C118" s="8" t="s">
        <v>214</v>
      </c>
      <c r="D118" s="9" t="s">
        <v>116</v>
      </c>
      <c r="E118" s="10" t="s">
        <v>306</v>
      </c>
      <c r="F118" s="11" t="s">
        <v>21</v>
      </c>
      <c r="G118" s="16">
        <v>118.99999999999999</v>
      </c>
    </row>
    <row r="119" spans="1:7" x14ac:dyDescent="0.25">
      <c r="A119" s="14" t="s">
        <v>6</v>
      </c>
      <c r="B119" s="15">
        <v>114</v>
      </c>
      <c r="C119" s="8" t="s">
        <v>214</v>
      </c>
      <c r="D119" s="9" t="s">
        <v>117</v>
      </c>
      <c r="E119" s="10" t="s">
        <v>307</v>
      </c>
      <c r="F119" s="11" t="s">
        <v>21</v>
      </c>
      <c r="G119" s="16">
        <v>118.99999999999999</v>
      </c>
    </row>
    <row r="120" spans="1:7" x14ac:dyDescent="0.25">
      <c r="A120" s="14" t="s">
        <v>6</v>
      </c>
      <c r="B120" s="15">
        <v>115</v>
      </c>
      <c r="C120" s="8" t="s">
        <v>214</v>
      </c>
      <c r="D120" s="9" t="s">
        <v>118</v>
      </c>
      <c r="E120" s="10" t="s">
        <v>308</v>
      </c>
      <c r="F120" s="11" t="s">
        <v>21</v>
      </c>
      <c r="G120" s="16">
        <v>118.99999999999999</v>
      </c>
    </row>
    <row r="121" spans="1:7" x14ac:dyDescent="0.25">
      <c r="A121" s="14" t="s">
        <v>6</v>
      </c>
      <c r="B121" s="15">
        <v>116</v>
      </c>
      <c r="C121" s="8" t="s">
        <v>214</v>
      </c>
      <c r="D121" s="9" t="s">
        <v>119</v>
      </c>
      <c r="E121" s="10" t="s">
        <v>309</v>
      </c>
      <c r="F121" s="11" t="s">
        <v>21</v>
      </c>
      <c r="G121" s="16">
        <v>118.99999999999999</v>
      </c>
    </row>
    <row r="122" spans="1:7" x14ac:dyDescent="0.25">
      <c r="A122" s="14" t="s">
        <v>6</v>
      </c>
      <c r="B122" s="15">
        <v>117</v>
      </c>
      <c r="C122" s="8" t="s">
        <v>214</v>
      </c>
      <c r="D122" s="9" t="s">
        <v>120</v>
      </c>
      <c r="E122" s="10" t="s">
        <v>310</v>
      </c>
      <c r="F122" s="11" t="s">
        <v>21</v>
      </c>
      <c r="G122" s="16">
        <v>118.99999999999999</v>
      </c>
    </row>
    <row r="123" spans="1:7" x14ac:dyDescent="0.25">
      <c r="A123" s="14" t="s">
        <v>6</v>
      </c>
      <c r="B123" s="15">
        <v>118</v>
      </c>
      <c r="C123" s="8" t="s">
        <v>214</v>
      </c>
      <c r="D123" s="9" t="s">
        <v>121</v>
      </c>
      <c r="E123" s="10" t="s">
        <v>311</v>
      </c>
      <c r="F123" s="11" t="s">
        <v>21</v>
      </c>
      <c r="G123" s="16">
        <v>118.99999999999999</v>
      </c>
    </row>
    <row r="124" spans="1:7" x14ac:dyDescent="0.25">
      <c r="A124" s="14" t="s">
        <v>6</v>
      </c>
      <c r="B124" s="15">
        <v>119</v>
      </c>
      <c r="C124" s="8" t="s">
        <v>214</v>
      </c>
      <c r="D124" s="9" t="s">
        <v>122</v>
      </c>
      <c r="E124" s="10" t="s">
        <v>312</v>
      </c>
      <c r="F124" s="11" t="s">
        <v>21</v>
      </c>
      <c r="G124" s="16">
        <v>118.99999999999999</v>
      </c>
    </row>
    <row r="125" spans="1:7" x14ac:dyDescent="0.25">
      <c r="A125" s="14" t="s">
        <v>6</v>
      </c>
      <c r="B125" s="15">
        <v>120</v>
      </c>
      <c r="C125" s="8" t="s">
        <v>214</v>
      </c>
      <c r="D125" s="9" t="s">
        <v>123</v>
      </c>
      <c r="E125" s="10" t="s">
        <v>313</v>
      </c>
      <c r="F125" s="11" t="s">
        <v>21</v>
      </c>
      <c r="G125" s="16">
        <v>91</v>
      </c>
    </row>
    <row r="126" spans="1:7" x14ac:dyDescent="0.25">
      <c r="A126" s="14" t="s">
        <v>6</v>
      </c>
      <c r="B126" s="15">
        <v>121</v>
      </c>
      <c r="C126" s="8" t="s">
        <v>214</v>
      </c>
      <c r="D126" s="9" t="s">
        <v>124</v>
      </c>
      <c r="E126" s="10" t="s">
        <v>314</v>
      </c>
      <c r="F126" s="11" t="s">
        <v>21</v>
      </c>
      <c r="G126" s="16">
        <v>91</v>
      </c>
    </row>
    <row r="127" spans="1:7" x14ac:dyDescent="0.25">
      <c r="A127" s="14" t="s">
        <v>6</v>
      </c>
      <c r="B127" s="15">
        <v>122</v>
      </c>
      <c r="C127" s="8" t="s">
        <v>214</v>
      </c>
      <c r="D127" s="9" t="s">
        <v>315</v>
      </c>
      <c r="E127" s="10" t="s">
        <v>316</v>
      </c>
      <c r="F127" s="11" t="s">
        <v>8</v>
      </c>
      <c r="G127" s="16">
        <v>49</v>
      </c>
    </row>
    <row r="128" spans="1:7" x14ac:dyDescent="0.25">
      <c r="A128" s="14" t="s">
        <v>6</v>
      </c>
      <c r="B128" s="15">
        <v>123</v>
      </c>
      <c r="C128" s="8" t="s">
        <v>214</v>
      </c>
      <c r="D128" s="9" t="s">
        <v>362</v>
      </c>
      <c r="E128" s="8" t="s">
        <v>361</v>
      </c>
      <c r="F128" s="11" t="s">
        <v>21</v>
      </c>
      <c r="G128" s="16">
        <v>118.99999999999999</v>
      </c>
    </row>
    <row r="129" spans="1:7" x14ac:dyDescent="0.25">
      <c r="A129" s="14" t="s">
        <v>6</v>
      </c>
      <c r="B129" s="15">
        <v>124</v>
      </c>
      <c r="C129" s="8" t="s">
        <v>214</v>
      </c>
      <c r="D129" s="9" t="s">
        <v>317</v>
      </c>
      <c r="E129" s="10" t="s">
        <v>318</v>
      </c>
      <c r="F129" s="11" t="s">
        <v>8</v>
      </c>
      <c r="G129" s="16">
        <v>49</v>
      </c>
    </row>
    <row r="130" spans="1:7" x14ac:dyDescent="0.25">
      <c r="A130" s="14" t="s">
        <v>6</v>
      </c>
      <c r="B130" s="15">
        <v>125</v>
      </c>
      <c r="C130" s="8" t="s">
        <v>214</v>
      </c>
      <c r="D130" s="9" t="s">
        <v>319</v>
      </c>
      <c r="E130" s="10" t="s">
        <v>320</v>
      </c>
      <c r="F130" s="11" t="s">
        <v>21</v>
      </c>
      <c r="G130" s="16">
        <v>140</v>
      </c>
    </row>
    <row r="131" spans="1:7" x14ac:dyDescent="0.25">
      <c r="A131" s="14" t="s">
        <v>6</v>
      </c>
      <c r="B131" s="15">
        <v>126</v>
      </c>
      <c r="C131" s="8" t="s">
        <v>214</v>
      </c>
      <c r="D131" s="9" t="s">
        <v>321</v>
      </c>
      <c r="E131" s="10" t="s">
        <v>322</v>
      </c>
      <c r="F131" s="11" t="s">
        <v>21</v>
      </c>
      <c r="G131" s="16">
        <v>140</v>
      </c>
    </row>
    <row r="132" spans="1:7" x14ac:dyDescent="0.25">
      <c r="A132" s="14" t="s">
        <v>6</v>
      </c>
      <c r="B132" s="15">
        <v>127</v>
      </c>
      <c r="C132" s="8" t="s">
        <v>214</v>
      </c>
      <c r="D132" s="9" t="s">
        <v>18</v>
      </c>
      <c r="E132" s="10" t="s">
        <v>323</v>
      </c>
      <c r="F132" s="11" t="s">
        <v>7</v>
      </c>
      <c r="G132" s="16">
        <v>49</v>
      </c>
    </row>
    <row r="133" spans="1:7" x14ac:dyDescent="0.25">
      <c r="A133" s="14" t="s">
        <v>6</v>
      </c>
      <c r="B133" s="15">
        <v>128</v>
      </c>
      <c r="C133" s="8" t="s">
        <v>214</v>
      </c>
      <c r="D133" s="9" t="s">
        <v>30</v>
      </c>
      <c r="E133" s="10" t="s">
        <v>324</v>
      </c>
      <c r="F133" s="11" t="s">
        <v>7</v>
      </c>
      <c r="G133" s="16">
        <v>49</v>
      </c>
    </row>
    <row r="134" spans="1:7" x14ac:dyDescent="0.25">
      <c r="A134" s="14" t="s">
        <v>6</v>
      </c>
      <c r="B134" s="15">
        <v>129</v>
      </c>
      <c r="C134" s="8" t="s">
        <v>214</v>
      </c>
      <c r="D134" s="9" t="s">
        <v>33</v>
      </c>
      <c r="E134" s="10" t="s">
        <v>325</v>
      </c>
      <c r="F134" s="11" t="s">
        <v>7</v>
      </c>
      <c r="G134" s="16">
        <v>49</v>
      </c>
    </row>
    <row r="135" spans="1:7" x14ac:dyDescent="0.25">
      <c r="A135" s="14" t="s">
        <v>6</v>
      </c>
      <c r="B135" s="15">
        <v>130</v>
      </c>
      <c r="C135" s="8" t="s">
        <v>214</v>
      </c>
      <c r="D135" s="9" t="s">
        <v>32</v>
      </c>
      <c r="E135" s="10" t="s">
        <v>326</v>
      </c>
      <c r="F135" s="11" t="s">
        <v>7</v>
      </c>
      <c r="G135" s="16">
        <v>42</v>
      </c>
    </row>
    <row r="136" spans="1:7" x14ac:dyDescent="0.25">
      <c r="A136" s="14" t="s">
        <v>6</v>
      </c>
      <c r="B136" s="15">
        <v>131</v>
      </c>
      <c r="C136" s="8" t="s">
        <v>214</v>
      </c>
      <c r="D136" s="9" t="s">
        <v>34</v>
      </c>
      <c r="E136" s="10" t="s">
        <v>327</v>
      </c>
      <c r="F136" s="11" t="s">
        <v>7</v>
      </c>
      <c r="G136" s="16">
        <v>49</v>
      </c>
    </row>
    <row r="137" spans="1:7" x14ac:dyDescent="0.25">
      <c r="A137" s="14" t="s">
        <v>6</v>
      </c>
      <c r="B137" s="15">
        <v>132</v>
      </c>
      <c r="C137" s="8" t="s">
        <v>214</v>
      </c>
      <c r="D137" s="9" t="s">
        <v>41</v>
      </c>
      <c r="E137" s="10" t="s">
        <v>328</v>
      </c>
      <c r="F137" s="11" t="s">
        <v>7</v>
      </c>
      <c r="G137" s="16">
        <v>42</v>
      </c>
    </row>
    <row r="138" spans="1:7" x14ac:dyDescent="0.25">
      <c r="A138" s="14" t="s">
        <v>6</v>
      </c>
      <c r="B138" s="15">
        <v>133</v>
      </c>
      <c r="C138" s="8" t="s">
        <v>214</v>
      </c>
      <c r="D138" s="9" t="s">
        <v>46</v>
      </c>
      <c r="E138" s="10" t="s">
        <v>329</v>
      </c>
      <c r="F138" s="11" t="s">
        <v>7</v>
      </c>
      <c r="G138" s="16">
        <v>49</v>
      </c>
    </row>
    <row r="139" spans="1:7" x14ac:dyDescent="0.25">
      <c r="A139" s="14" t="s">
        <v>6</v>
      </c>
      <c r="B139" s="15">
        <v>134</v>
      </c>
      <c r="C139" s="8" t="s">
        <v>214</v>
      </c>
      <c r="D139" s="9" t="s">
        <v>47</v>
      </c>
      <c r="E139" s="10" t="s">
        <v>330</v>
      </c>
      <c r="F139" s="11" t="s">
        <v>7</v>
      </c>
      <c r="G139" s="16">
        <v>49</v>
      </c>
    </row>
    <row r="140" spans="1:7" x14ac:dyDescent="0.25">
      <c r="A140" s="14" t="s">
        <v>6</v>
      </c>
      <c r="B140" s="15">
        <v>135</v>
      </c>
      <c r="C140" s="8" t="s">
        <v>214</v>
      </c>
      <c r="D140" s="9" t="s">
        <v>48</v>
      </c>
      <c r="E140" s="10" t="s">
        <v>331</v>
      </c>
      <c r="F140" s="11" t="s">
        <v>7</v>
      </c>
      <c r="G140" s="16">
        <v>49</v>
      </c>
    </row>
    <row r="141" spans="1:7" x14ac:dyDescent="0.25">
      <c r="A141" s="14" t="s">
        <v>6</v>
      </c>
      <c r="B141" s="15">
        <v>136</v>
      </c>
      <c r="C141" s="8" t="s">
        <v>214</v>
      </c>
      <c r="D141" s="9" t="s">
        <v>49</v>
      </c>
      <c r="E141" s="10" t="s">
        <v>332</v>
      </c>
      <c r="F141" s="11" t="s">
        <v>7</v>
      </c>
      <c r="G141" s="16">
        <v>42</v>
      </c>
    </row>
    <row r="142" spans="1:7" x14ac:dyDescent="0.25">
      <c r="A142" s="14" t="s">
        <v>6</v>
      </c>
      <c r="B142" s="15">
        <v>137</v>
      </c>
      <c r="C142" s="8" t="s">
        <v>214</v>
      </c>
      <c r="D142" s="9" t="s">
        <v>54</v>
      </c>
      <c r="E142" s="10" t="s">
        <v>333</v>
      </c>
      <c r="F142" s="11" t="s">
        <v>7</v>
      </c>
      <c r="G142" s="16">
        <v>49</v>
      </c>
    </row>
    <row r="143" spans="1:7" x14ac:dyDescent="0.25">
      <c r="A143" s="14" t="s">
        <v>6</v>
      </c>
      <c r="B143" s="15">
        <v>138</v>
      </c>
      <c r="C143" s="8" t="s">
        <v>214</v>
      </c>
      <c r="D143" s="9" t="s">
        <v>55</v>
      </c>
      <c r="E143" s="10" t="s">
        <v>330</v>
      </c>
      <c r="F143" s="11" t="s">
        <v>38</v>
      </c>
      <c r="G143" s="16">
        <v>112</v>
      </c>
    </row>
    <row r="144" spans="1:7" x14ac:dyDescent="0.25">
      <c r="A144" s="14" t="s">
        <v>6</v>
      </c>
      <c r="B144" s="15">
        <v>139</v>
      </c>
      <c r="C144" s="8" t="s">
        <v>214</v>
      </c>
      <c r="D144" s="9" t="s">
        <v>56</v>
      </c>
      <c r="E144" s="10" t="s">
        <v>334</v>
      </c>
      <c r="F144" s="11" t="s">
        <v>38</v>
      </c>
      <c r="G144" s="16">
        <v>112</v>
      </c>
    </row>
    <row r="145" spans="1:7" x14ac:dyDescent="0.25">
      <c r="A145" s="14" t="s">
        <v>6</v>
      </c>
      <c r="B145" s="15">
        <v>140</v>
      </c>
      <c r="C145" s="8" t="s">
        <v>214</v>
      </c>
      <c r="D145" s="9" t="s">
        <v>57</v>
      </c>
      <c r="E145" s="10" t="s">
        <v>335</v>
      </c>
      <c r="F145" s="11" t="s">
        <v>7</v>
      </c>
      <c r="G145" s="16">
        <v>42</v>
      </c>
    </row>
    <row r="146" spans="1:7" x14ac:dyDescent="0.25">
      <c r="A146" s="14" t="s">
        <v>6</v>
      </c>
      <c r="B146" s="15">
        <v>141</v>
      </c>
      <c r="C146" s="8" t="s">
        <v>214</v>
      </c>
      <c r="D146" s="9" t="s">
        <v>62</v>
      </c>
      <c r="E146" s="10" t="s">
        <v>336</v>
      </c>
      <c r="F146" s="11" t="s">
        <v>7</v>
      </c>
      <c r="G146" s="16">
        <v>49</v>
      </c>
    </row>
    <row r="147" spans="1:7" x14ac:dyDescent="0.25">
      <c r="A147" s="14" t="s">
        <v>6</v>
      </c>
      <c r="B147" s="15">
        <v>142</v>
      </c>
      <c r="C147" s="8" t="s">
        <v>214</v>
      </c>
      <c r="D147" s="9" t="s">
        <v>67</v>
      </c>
      <c r="E147" s="10" t="s">
        <v>337</v>
      </c>
      <c r="F147" s="11" t="s">
        <v>7</v>
      </c>
      <c r="G147" s="16">
        <v>49</v>
      </c>
    </row>
    <row r="148" spans="1:7" x14ac:dyDescent="0.25">
      <c r="A148" s="14" t="s">
        <v>6</v>
      </c>
      <c r="B148" s="15">
        <v>143</v>
      </c>
      <c r="C148" s="8" t="s">
        <v>214</v>
      </c>
      <c r="D148" s="9" t="s">
        <v>70</v>
      </c>
      <c r="E148" s="10" t="s">
        <v>338</v>
      </c>
      <c r="F148" s="11" t="s">
        <v>38</v>
      </c>
      <c r="G148" s="16">
        <v>112</v>
      </c>
    </row>
    <row r="149" spans="1:7" x14ac:dyDescent="0.25">
      <c r="A149" s="14" t="s">
        <v>6</v>
      </c>
      <c r="B149" s="15">
        <v>144</v>
      </c>
      <c r="C149" s="8" t="s">
        <v>214</v>
      </c>
      <c r="D149" s="9" t="s">
        <v>69</v>
      </c>
      <c r="E149" s="10" t="s">
        <v>339</v>
      </c>
      <c r="F149" s="11" t="s">
        <v>38</v>
      </c>
      <c r="G149" s="16">
        <v>112</v>
      </c>
    </row>
    <row r="150" spans="1:7" x14ac:dyDescent="0.25">
      <c r="A150" s="14" t="s">
        <v>6</v>
      </c>
      <c r="B150" s="15">
        <v>145</v>
      </c>
      <c r="C150" s="8" t="s">
        <v>214</v>
      </c>
      <c r="D150" s="9" t="s">
        <v>93</v>
      </c>
      <c r="E150" s="10" t="s">
        <v>340</v>
      </c>
      <c r="F150" s="11" t="s">
        <v>164</v>
      </c>
      <c r="G150" s="16">
        <v>140</v>
      </c>
    </row>
    <row r="151" spans="1:7" x14ac:dyDescent="0.25">
      <c r="A151" s="14" t="s">
        <v>6</v>
      </c>
      <c r="B151" s="15">
        <v>146</v>
      </c>
      <c r="C151" s="8" t="s">
        <v>214</v>
      </c>
      <c r="D151" s="9" t="s">
        <v>125</v>
      </c>
      <c r="E151" s="10" t="s">
        <v>341</v>
      </c>
      <c r="F151" s="11" t="s">
        <v>164</v>
      </c>
      <c r="G151" s="16">
        <v>7</v>
      </c>
    </row>
    <row r="152" spans="1:7" x14ac:dyDescent="0.25">
      <c r="A152" s="14" t="s">
        <v>6</v>
      </c>
      <c r="B152" s="15">
        <v>147</v>
      </c>
      <c r="C152" s="8" t="s">
        <v>214</v>
      </c>
      <c r="D152" s="9" t="s">
        <v>126</v>
      </c>
      <c r="E152" s="10" t="s">
        <v>342</v>
      </c>
      <c r="F152" s="11" t="s">
        <v>164</v>
      </c>
      <c r="G152" s="16">
        <v>140</v>
      </c>
    </row>
    <row r="153" spans="1:7" x14ac:dyDescent="0.25">
      <c r="A153" s="14" t="s">
        <v>6</v>
      </c>
      <c r="B153" s="15">
        <v>148</v>
      </c>
      <c r="C153" s="8" t="s">
        <v>214</v>
      </c>
      <c r="D153" s="9" t="s">
        <v>127</v>
      </c>
      <c r="E153" s="10" t="s">
        <v>343</v>
      </c>
      <c r="F153" s="11" t="s">
        <v>164</v>
      </c>
      <c r="G153" s="16">
        <v>7</v>
      </c>
    </row>
    <row r="154" spans="1:7" x14ac:dyDescent="0.25">
      <c r="A154" s="14" t="s">
        <v>6</v>
      </c>
      <c r="B154" s="15">
        <v>149</v>
      </c>
      <c r="C154" s="8" t="s">
        <v>214</v>
      </c>
      <c r="D154" s="9" t="s">
        <v>128</v>
      </c>
      <c r="E154" s="10" t="s">
        <v>344</v>
      </c>
      <c r="F154" s="11" t="s">
        <v>164</v>
      </c>
      <c r="G154" s="16">
        <v>140</v>
      </c>
    </row>
    <row r="155" spans="1:7" x14ac:dyDescent="0.25">
      <c r="A155" s="14" t="s">
        <v>6</v>
      </c>
      <c r="B155" s="15">
        <v>150</v>
      </c>
      <c r="C155" s="8" t="s">
        <v>214</v>
      </c>
      <c r="D155" s="9" t="s">
        <v>129</v>
      </c>
      <c r="E155" s="10" t="s">
        <v>345</v>
      </c>
      <c r="F155" s="11" t="s">
        <v>164</v>
      </c>
      <c r="G155" s="16">
        <v>7</v>
      </c>
    </row>
    <row r="156" spans="1:7" x14ac:dyDescent="0.25">
      <c r="A156" s="14" t="s">
        <v>6</v>
      </c>
      <c r="B156" s="15">
        <v>151</v>
      </c>
      <c r="C156" s="8" t="s">
        <v>214</v>
      </c>
      <c r="D156" s="9" t="s">
        <v>130</v>
      </c>
      <c r="E156" s="10" t="s">
        <v>346</v>
      </c>
      <c r="F156" s="11" t="s">
        <v>164</v>
      </c>
      <c r="G156" s="16">
        <v>140</v>
      </c>
    </row>
    <row r="157" spans="1:7" x14ac:dyDescent="0.25">
      <c r="A157" s="14" t="s">
        <v>6</v>
      </c>
      <c r="B157" s="15">
        <v>152</v>
      </c>
      <c r="C157" s="8" t="s">
        <v>214</v>
      </c>
      <c r="D157" s="9" t="s">
        <v>131</v>
      </c>
      <c r="E157" s="10" t="s">
        <v>347</v>
      </c>
      <c r="F157" s="11" t="s">
        <v>164</v>
      </c>
      <c r="G157" s="16">
        <v>7</v>
      </c>
    </row>
    <row r="158" spans="1:7" x14ac:dyDescent="0.25">
      <c r="A158" s="14" t="s">
        <v>6</v>
      </c>
      <c r="B158" s="15">
        <v>153</v>
      </c>
      <c r="C158" s="8" t="s">
        <v>214</v>
      </c>
      <c r="D158" s="9" t="s">
        <v>132</v>
      </c>
      <c r="E158" s="10" t="s">
        <v>348</v>
      </c>
      <c r="F158" s="11" t="s">
        <v>164</v>
      </c>
      <c r="G158" s="16">
        <v>140</v>
      </c>
    </row>
    <row r="159" spans="1:7" x14ac:dyDescent="0.25">
      <c r="A159" s="14" t="s">
        <v>6</v>
      </c>
      <c r="B159" s="15">
        <v>154</v>
      </c>
      <c r="C159" s="8" t="s">
        <v>214</v>
      </c>
      <c r="D159" s="9" t="s">
        <v>133</v>
      </c>
      <c r="E159" s="10" t="s">
        <v>349</v>
      </c>
      <c r="F159" s="11" t="s">
        <v>164</v>
      </c>
      <c r="G159" s="16">
        <v>7</v>
      </c>
    </row>
    <row r="160" spans="1:7" x14ac:dyDescent="0.25">
      <c r="A160" s="14" t="s">
        <v>6</v>
      </c>
      <c r="B160" s="15">
        <v>155</v>
      </c>
      <c r="C160" s="8" t="s">
        <v>214</v>
      </c>
      <c r="D160" s="9" t="s">
        <v>134</v>
      </c>
      <c r="E160" s="10" t="s">
        <v>350</v>
      </c>
      <c r="F160" s="11" t="s">
        <v>164</v>
      </c>
      <c r="G160" s="16">
        <v>140</v>
      </c>
    </row>
    <row r="161" spans="1:9" x14ac:dyDescent="0.25">
      <c r="A161" s="14" t="s">
        <v>6</v>
      </c>
      <c r="B161" s="15">
        <v>156</v>
      </c>
      <c r="C161" s="8" t="s">
        <v>214</v>
      </c>
      <c r="D161" s="9" t="s">
        <v>135</v>
      </c>
      <c r="E161" s="10" t="s">
        <v>351</v>
      </c>
      <c r="F161" s="11" t="s">
        <v>164</v>
      </c>
      <c r="G161" s="16">
        <v>7</v>
      </c>
    </row>
    <row r="162" spans="1:9" x14ac:dyDescent="0.25">
      <c r="A162" s="14" t="s">
        <v>6</v>
      </c>
      <c r="B162" s="15">
        <v>157</v>
      </c>
      <c r="C162" s="8" t="s">
        <v>214</v>
      </c>
      <c r="D162" s="9" t="s">
        <v>137</v>
      </c>
      <c r="E162" s="10" t="s">
        <v>138</v>
      </c>
      <c r="F162" s="11" t="s">
        <v>352</v>
      </c>
      <c r="G162" s="16">
        <v>50</v>
      </c>
    </row>
    <row r="163" spans="1:9" x14ac:dyDescent="0.25">
      <c r="A163" s="14" t="s">
        <v>6</v>
      </c>
      <c r="B163" s="15">
        <v>158</v>
      </c>
      <c r="C163" s="8" t="s">
        <v>214</v>
      </c>
      <c r="D163" s="9" t="s">
        <v>162</v>
      </c>
      <c r="E163" s="10" t="s">
        <v>161</v>
      </c>
      <c r="F163" s="11" t="s">
        <v>53</v>
      </c>
      <c r="G163" s="16">
        <v>80</v>
      </c>
      <c r="I163" s="7">
        <f>SUM(G8:G163)</f>
        <v>11698</v>
      </c>
    </row>
    <row r="164" spans="1:9" ht="14.4" customHeight="1" x14ac:dyDescent="0.25">
      <c r="H164" s="7"/>
      <c r="I164" s="7"/>
    </row>
    <row r="166" spans="1:9" x14ac:dyDescent="0.25">
      <c r="F166" s="33" t="s">
        <v>157</v>
      </c>
      <c r="G166" s="34" t="s">
        <v>13</v>
      </c>
    </row>
    <row r="167" spans="1:9" x14ac:dyDescent="0.25">
      <c r="F167" s="35" t="s">
        <v>53</v>
      </c>
      <c r="G167" s="36">
        <v>80</v>
      </c>
    </row>
    <row r="168" spans="1:9" x14ac:dyDescent="0.25">
      <c r="F168" s="35" t="s">
        <v>10</v>
      </c>
      <c r="G168" s="36">
        <v>196</v>
      </c>
    </row>
    <row r="169" spans="1:9" x14ac:dyDescent="0.25">
      <c r="F169" s="35" t="s">
        <v>95</v>
      </c>
      <c r="G169" s="36">
        <v>686</v>
      </c>
    </row>
    <row r="170" spans="1:9" x14ac:dyDescent="0.25">
      <c r="F170" s="35" t="s">
        <v>9</v>
      </c>
      <c r="G170" s="36">
        <v>315</v>
      </c>
    </row>
    <row r="171" spans="1:9" x14ac:dyDescent="0.25">
      <c r="F171" s="35" t="s">
        <v>7</v>
      </c>
      <c r="G171" s="36">
        <v>1162</v>
      </c>
    </row>
    <row r="172" spans="1:9" x14ac:dyDescent="0.25">
      <c r="F172" s="35" t="s">
        <v>8</v>
      </c>
      <c r="G172" s="36">
        <v>2345</v>
      </c>
    </row>
    <row r="173" spans="1:9" x14ac:dyDescent="0.25">
      <c r="F173" s="35" t="s">
        <v>21</v>
      </c>
      <c r="G173" s="36">
        <v>2296</v>
      </c>
    </row>
    <row r="174" spans="1:9" x14ac:dyDescent="0.25">
      <c r="F174" s="35" t="s">
        <v>38</v>
      </c>
      <c r="G174" s="36">
        <v>1488</v>
      </c>
    </row>
    <row r="175" spans="1:9" x14ac:dyDescent="0.25">
      <c r="F175" s="35" t="s">
        <v>160</v>
      </c>
      <c r="G175" s="36">
        <v>504</v>
      </c>
    </row>
    <row r="176" spans="1:9" x14ac:dyDescent="0.25">
      <c r="F176" s="35" t="s">
        <v>164</v>
      </c>
      <c r="G176" s="36">
        <v>1722</v>
      </c>
    </row>
    <row r="177" spans="6:7" x14ac:dyDescent="0.25">
      <c r="F177" s="35" t="s">
        <v>250</v>
      </c>
      <c r="G177" s="36">
        <v>84</v>
      </c>
    </row>
    <row r="178" spans="6:7" x14ac:dyDescent="0.25">
      <c r="F178" s="35" t="s">
        <v>181</v>
      </c>
      <c r="G178" s="36">
        <v>266</v>
      </c>
    </row>
    <row r="179" spans="6:7" x14ac:dyDescent="0.25">
      <c r="F179" s="35" t="s">
        <v>284</v>
      </c>
      <c r="G179" s="36">
        <v>504</v>
      </c>
    </row>
    <row r="180" spans="6:7" x14ac:dyDescent="0.25">
      <c r="F180" s="35" t="s">
        <v>352</v>
      </c>
      <c r="G180" s="36">
        <v>50</v>
      </c>
    </row>
    <row r="181" spans="6:7" x14ac:dyDescent="0.25">
      <c r="F181" s="35" t="s">
        <v>12</v>
      </c>
      <c r="G181" s="36">
        <v>11698</v>
      </c>
    </row>
  </sheetData>
  <mergeCells count="3">
    <mergeCell ref="B4:G4"/>
    <mergeCell ref="B6:G6"/>
    <mergeCell ref="A2:G2"/>
  </mergeCells>
  <phoneticPr fontId="8" type="noConversion"/>
  <pageMargins left="0.78740157480314965" right="0.78740157480314965" top="0.59055118110236227" bottom="0.78740157480314965" header="0.51181102362204722" footer="0.51181102362204722"/>
  <pageSetup paperSize="9" orientation="landscape" r:id="rId2"/>
  <headerFooter alignWithMargins="0">
    <oddFooter>&amp;L&amp;A&amp;C&amp;P/&amp;N&amp;R&amp;F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61167-D19D-43C6-AC65-4DBDC6AEEA6B}">
  <dimension ref="A1:I61"/>
  <sheetViews>
    <sheetView topLeftCell="A7" workbookViewId="0">
      <selection activeCell="F241" sqref="F241"/>
    </sheetView>
  </sheetViews>
  <sheetFormatPr defaultColWidth="9.109375" defaultRowHeight="13.2" x14ac:dyDescent="0.25"/>
  <cols>
    <col min="1" max="1" width="4.5546875" customWidth="1"/>
    <col min="2" max="2" width="7.21875" customWidth="1"/>
    <col min="3" max="3" width="12" customWidth="1"/>
    <col min="4" max="4" width="10.77734375" customWidth="1"/>
    <col min="5" max="5" width="48" customWidth="1"/>
    <col min="6" max="6" width="15.77734375" bestFit="1" customWidth="1"/>
    <col min="7" max="7" width="17.44140625" bestFit="1" customWidth="1"/>
    <col min="8" max="8" width="6" customWidth="1"/>
  </cols>
  <sheetData>
    <row r="1" spans="1:7" ht="4.5" customHeight="1" x14ac:dyDescent="0.25"/>
    <row r="2" spans="1:7" ht="52.2" customHeight="1" thickBot="1" x14ac:dyDescent="0.3">
      <c r="A2" s="31" t="s">
        <v>169</v>
      </c>
      <c r="B2" s="32"/>
      <c r="C2" s="32"/>
      <c r="D2" s="32"/>
      <c r="E2" s="32"/>
      <c r="F2" s="32"/>
      <c r="G2" s="32"/>
    </row>
    <row r="3" spans="1:7" ht="3" customHeight="1" thickTop="1" x14ac:dyDescent="0.25">
      <c r="B3" s="1"/>
    </row>
    <row r="4" spans="1:7" x14ac:dyDescent="0.25">
      <c r="B4" s="27" t="s">
        <v>0</v>
      </c>
      <c r="C4" s="28"/>
      <c r="D4" s="28"/>
      <c r="E4" s="28"/>
      <c r="F4" s="28"/>
      <c r="G4" s="28"/>
    </row>
    <row r="5" spans="1:7" ht="13.8" thickBot="1" x14ac:dyDescent="0.3"/>
    <row r="6" spans="1:7" ht="16.2" thickTop="1" x14ac:dyDescent="0.3">
      <c r="A6" s="2"/>
      <c r="B6" s="29" t="s">
        <v>166</v>
      </c>
      <c r="C6" s="29"/>
      <c r="D6" s="29"/>
      <c r="E6" s="29"/>
      <c r="F6" s="29"/>
      <c r="G6" s="30"/>
    </row>
    <row r="7" spans="1:7" x14ac:dyDescent="0.25">
      <c r="A7" s="3" t="s">
        <v>1</v>
      </c>
      <c r="B7" s="4"/>
      <c r="C7" s="5" t="s">
        <v>2</v>
      </c>
      <c r="D7" s="5" t="s">
        <v>3</v>
      </c>
      <c r="E7" s="5" t="s">
        <v>11</v>
      </c>
      <c r="F7" s="4" t="s">
        <v>4</v>
      </c>
      <c r="G7" s="6" t="s">
        <v>5</v>
      </c>
    </row>
    <row r="8" spans="1:7" x14ac:dyDescent="0.25">
      <c r="A8" s="14" t="s">
        <v>171</v>
      </c>
      <c r="B8" s="15">
        <v>104</v>
      </c>
      <c r="C8" s="8" t="s">
        <v>182</v>
      </c>
      <c r="D8" s="9" t="s">
        <v>89</v>
      </c>
      <c r="E8" s="10" t="s">
        <v>172</v>
      </c>
      <c r="F8" s="11" t="s">
        <v>10</v>
      </c>
      <c r="G8" s="16">
        <v>30</v>
      </c>
    </row>
    <row r="9" spans="1:7" x14ac:dyDescent="0.25">
      <c r="A9" s="14" t="s">
        <v>171</v>
      </c>
      <c r="B9" s="15">
        <v>105</v>
      </c>
      <c r="C9" s="8" t="s">
        <v>182</v>
      </c>
      <c r="D9" s="9" t="s">
        <v>89</v>
      </c>
      <c r="E9" s="10" t="s">
        <v>172</v>
      </c>
      <c r="F9" s="11" t="s">
        <v>174</v>
      </c>
      <c r="G9" s="16">
        <v>30</v>
      </c>
    </row>
    <row r="10" spans="1:7" x14ac:dyDescent="0.25">
      <c r="A10" s="14" t="s">
        <v>171</v>
      </c>
      <c r="B10" s="15">
        <v>111</v>
      </c>
      <c r="C10" s="8" t="s">
        <v>182</v>
      </c>
      <c r="D10" s="9" t="s">
        <v>175</v>
      </c>
      <c r="E10" s="10" t="s">
        <v>173</v>
      </c>
      <c r="F10" s="11" t="s">
        <v>176</v>
      </c>
      <c r="G10" s="16">
        <v>30</v>
      </c>
    </row>
    <row r="11" spans="1:7" x14ac:dyDescent="0.25">
      <c r="A11" s="14" t="s">
        <v>171</v>
      </c>
      <c r="B11" s="15">
        <v>112</v>
      </c>
      <c r="C11" s="8" t="s">
        <v>182</v>
      </c>
      <c r="D11" s="9" t="s">
        <v>177</v>
      </c>
      <c r="E11" s="10" t="s">
        <v>178</v>
      </c>
      <c r="F11" s="11" t="s">
        <v>87</v>
      </c>
      <c r="G11" s="16">
        <v>30</v>
      </c>
    </row>
    <row r="12" spans="1:7" x14ac:dyDescent="0.25">
      <c r="A12" s="14" t="s">
        <v>179</v>
      </c>
      <c r="B12" s="15">
        <v>100</v>
      </c>
      <c r="C12" s="8" t="s">
        <v>182</v>
      </c>
      <c r="D12" s="9" t="s">
        <v>175</v>
      </c>
      <c r="E12" s="10" t="s">
        <v>173</v>
      </c>
      <c r="F12" s="11" t="s">
        <v>9</v>
      </c>
      <c r="G12" s="16">
        <v>30</v>
      </c>
    </row>
    <row r="13" spans="1:7" x14ac:dyDescent="0.25">
      <c r="A13" s="14" t="s">
        <v>179</v>
      </c>
      <c r="B13" s="15">
        <v>101</v>
      </c>
      <c r="C13" s="8" t="s">
        <v>182</v>
      </c>
      <c r="D13" s="9" t="s">
        <v>175</v>
      </c>
      <c r="E13" s="10" t="s">
        <v>173</v>
      </c>
      <c r="F13" s="11" t="s">
        <v>8</v>
      </c>
      <c r="G13" s="16">
        <v>30</v>
      </c>
    </row>
    <row r="14" spans="1:7" x14ac:dyDescent="0.25">
      <c r="A14" s="14" t="s">
        <v>171</v>
      </c>
      <c r="B14" s="15">
        <v>115</v>
      </c>
      <c r="C14" s="8" t="s">
        <v>182</v>
      </c>
      <c r="D14" s="9" t="s">
        <v>175</v>
      </c>
      <c r="E14" s="10" t="s">
        <v>173</v>
      </c>
      <c r="F14" s="11" t="s">
        <v>84</v>
      </c>
      <c r="G14" s="16">
        <v>30</v>
      </c>
    </row>
    <row r="15" spans="1:7" x14ac:dyDescent="0.25">
      <c r="A15" s="14" t="s">
        <v>179</v>
      </c>
      <c r="B15" s="15">
        <v>102</v>
      </c>
      <c r="C15" s="8" t="s">
        <v>182</v>
      </c>
      <c r="D15" s="9" t="s">
        <v>177</v>
      </c>
      <c r="E15" s="10" t="s">
        <v>178</v>
      </c>
      <c r="F15" s="11" t="s">
        <v>9</v>
      </c>
      <c r="G15" s="16">
        <v>30</v>
      </c>
    </row>
    <row r="16" spans="1:7" x14ac:dyDescent="0.25">
      <c r="A16" s="14" t="s">
        <v>179</v>
      </c>
      <c r="B16" s="15">
        <v>103</v>
      </c>
      <c r="C16" s="8" t="s">
        <v>182</v>
      </c>
      <c r="D16" s="9" t="s">
        <v>177</v>
      </c>
      <c r="E16" s="10" t="s">
        <v>178</v>
      </c>
      <c r="F16" s="11" t="s">
        <v>8</v>
      </c>
      <c r="G16" s="16">
        <v>30</v>
      </c>
    </row>
    <row r="17" spans="1:7" x14ac:dyDescent="0.25">
      <c r="A17" s="14" t="s">
        <v>171</v>
      </c>
      <c r="B17" s="15">
        <v>118</v>
      </c>
      <c r="C17" s="8" t="s">
        <v>182</v>
      </c>
      <c r="D17" s="9" t="s">
        <v>35</v>
      </c>
      <c r="E17" s="10" t="s">
        <v>180</v>
      </c>
      <c r="F17" s="11" t="s">
        <v>181</v>
      </c>
      <c r="G17" s="16">
        <v>30</v>
      </c>
    </row>
    <row r="18" spans="1:7" x14ac:dyDescent="0.25">
      <c r="A18" s="14" t="s">
        <v>179</v>
      </c>
      <c r="B18" s="15">
        <v>100</v>
      </c>
      <c r="C18" s="8" t="s">
        <v>183</v>
      </c>
      <c r="D18" s="9" t="s">
        <v>89</v>
      </c>
      <c r="E18" s="10" t="s">
        <v>172</v>
      </c>
      <c r="F18" s="11" t="s">
        <v>7</v>
      </c>
      <c r="G18" s="16">
        <v>30</v>
      </c>
    </row>
    <row r="19" spans="1:7" x14ac:dyDescent="0.25">
      <c r="A19" s="14" t="s">
        <v>179</v>
      </c>
      <c r="B19" s="15">
        <v>101</v>
      </c>
      <c r="C19" s="8" t="s">
        <v>183</v>
      </c>
      <c r="D19" s="9" t="s">
        <v>89</v>
      </c>
      <c r="E19" s="10" t="s">
        <v>172</v>
      </c>
      <c r="F19" s="11" t="s">
        <v>9</v>
      </c>
      <c r="G19" s="16">
        <v>30</v>
      </c>
    </row>
    <row r="20" spans="1:7" x14ac:dyDescent="0.25">
      <c r="A20" s="14" t="s">
        <v>179</v>
      </c>
      <c r="B20" s="15">
        <v>102</v>
      </c>
      <c r="C20" s="8" t="s">
        <v>183</v>
      </c>
      <c r="D20" s="9" t="s">
        <v>19</v>
      </c>
      <c r="E20" s="10" t="s">
        <v>185</v>
      </c>
      <c r="F20" s="11" t="s">
        <v>7</v>
      </c>
      <c r="G20" s="16">
        <v>30</v>
      </c>
    </row>
    <row r="21" spans="1:7" x14ac:dyDescent="0.25">
      <c r="A21" s="14" t="s">
        <v>179</v>
      </c>
      <c r="B21" s="15">
        <v>105</v>
      </c>
      <c r="C21" s="8" t="s">
        <v>183</v>
      </c>
      <c r="D21" s="9" t="s">
        <v>24</v>
      </c>
      <c r="E21" s="10" t="s">
        <v>184</v>
      </c>
      <c r="F21" s="11" t="s">
        <v>7</v>
      </c>
      <c r="G21" s="16">
        <v>30</v>
      </c>
    </row>
    <row r="22" spans="1:7" x14ac:dyDescent="0.25">
      <c r="A22" s="14" t="s">
        <v>179</v>
      </c>
      <c r="B22" s="15">
        <v>108</v>
      </c>
      <c r="C22" s="8" t="s">
        <v>183</v>
      </c>
      <c r="D22" s="9" t="s">
        <v>17</v>
      </c>
      <c r="E22" s="10" t="s">
        <v>186</v>
      </c>
      <c r="F22" s="11" t="s">
        <v>7</v>
      </c>
      <c r="G22" s="16">
        <v>30</v>
      </c>
    </row>
    <row r="23" spans="1:7" x14ac:dyDescent="0.25">
      <c r="A23" s="14" t="s">
        <v>179</v>
      </c>
      <c r="B23" s="15">
        <v>111</v>
      </c>
      <c r="C23" s="8" t="s">
        <v>183</v>
      </c>
      <c r="D23" s="9" t="s">
        <v>36</v>
      </c>
      <c r="E23" s="10" t="s">
        <v>187</v>
      </c>
      <c r="F23" s="11" t="s">
        <v>8</v>
      </c>
      <c r="G23" s="16">
        <v>30</v>
      </c>
    </row>
    <row r="24" spans="1:7" x14ac:dyDescent="0.25">
      <c r="A24" s="14" t="s">
        <v>179</v>
      </c>
      <c r="B24" s="15">
        <v>112</v>
      </c>
      <c r="C24" s="8" t="s">
        <v>183</v>
      </c>
      <c r="D24" s="9" t="s">
        <v>37</v>
      </c>
      <c r="E24" s="10" t="s">
        <v>188</v>
      </c>
      <c r="F24" s="11" t="s">
        <v>8</v>
      </c>
      <c r="G24" s="16">
        <v>30</v>
      </c>
    </row>
    <row r="25" spans="1:7" x14ac:dyDescent="0.25">
      <c r="A25" s="14" t="s">
        <v>179</v>
      </c>
      <c r="B25" s="15">
        <v>113</v>
      </c>
      <c r="C25" s="8" t="s">
        <v>183</v>
      </c>
      <c r="D25" s="9" t="s">
        <v>45</v>
      </c>
      <c r="E25" s="10" t="s">
        <v>189</v>
      </c>
      <c r="F25" s="11" t="s">
        <v>8</v>
      </c>
      <c r="G25" s="16">
        <v>30</v>
      </c>
    </row>
    <row r="26" spans="1:7" x14ac:dyDescent="0.25">
      <c r="A26" s="14" t="s">
        <v>179</v>
      </c>
      <c r="B26" s="15">
        <v>114</v>
      </c>
      <c r="C26" s="8" t="s">
        <v>183</v>
      </c>
      <c r="D26" s="9" t="s">
        <v>50</v>
      </c>
      <c r="E26" s="10" t="s">
        <v>190</v>
      </c>
      <c r="F26" s="11" t="s">
        <v>8</v>
      </c>
      <c r="G26" s="16">
        <v>35</v>
      </c>
    </row>
    <row r="27" spans="1:7" x14ac:dyDescent="0.25">
      <c r="A27" s="14" t="s">
        <v>179</v>
      </c>
      <c r="B27" s="15">
        <v>118</v>
      </c>
      <c r="C27" s="8" t="s">
        <v>183</v>
      </c>
      <c r="D27" s="9" t="s">
        <v>63</v>
      </c>
      <c r="E27" s="10" t="s">
        <v>191</v>
      </c>
      <c r="F27" s="11" t="s">
        <v>8</v>
      </c>
      <c r="G27" s="16">
        <v>50</v>
      </c>
    </row>
    <row r="28" spans="1:7" x14ac:dyDescent="0.25">
      <c r="A28" s="14" t="s">
        <v>179</v>
      </c>
      <c r="B28" s="15">
        <v>178</v>
      </c>
      <c r="C28" s="8" t="s">
        <v>183</v>
      </c>
      <c r="D28" s="9" t="s">
        <v>74</v>
      </c>
      <c r="E28" s="10" t="s">
        <v>192</v>
      </c>
      <c r="F28" s="11" t="s">
        <v>8</v>
      </c>
      <c r="G28" s="16">
        <v>30</v>
      </c>
    </row>
    <row r="29" spans="1:7" x14ac:dyDescent="0.25">
      <c r="A29" s="14" t="s">
        <v>179</v>
      </c>
      <c r="B29" s="15">
        <v>123</v>
      </c>
      <c r="C29" s="8" t="s">
        <v>183</v>
      </c>
      <c r="D29" s="9" t="s">
        <v>18</v>
      </c>
      <c r="E29" s="10" t="s">
        <v>193</v>
      </c>
      <c r="F29" s="11" t="s">
        <v>181</v>
      </c>
      <c r="G29" s="16">
        <v>30</v>
      </c>
    </row>
    <row r="30" spans="1:7" x14ac:dyDescent="0.25">
      <c r="A30" s="14" t="s">
        <v>179</v>
      </c>
      <c r="B30" s="15">
        <v>124</v>
      </c>
      <c r="C30" s="8" t="s">
        <v>183</v>
      </c>
      <c r="D30" s="9" t="s">
        <v>30</v>
      </c>
      <c r="E30" s="10" t="s">
        <v>194</v>
      </c>
      <c r="F30" s="11" t="s">
        <v>181</v>
      </c>
      <c r="G30" s="16">
        <v>30</v>
      </c>
    </row>
    <row r="31" spans="1:7" x14ac:dyDescent="0.25">
      <c r="A31" s="14" t="s">
        <v>179</v>
      </c>
      <c r="B31" s="15">
        <v>125</v>
      </c>
      <c r="C31" s="8" t="s">
        <v>183</v>
      </c>
      <c r="D31" s="9" t="s">
        <v>33</v>
      </c>
      <c r="E31" s="10" t="s">
        <v>195</v>
      </c>
      <c r="F31" s="11" t="s">
        <v>7</v>
      </c>
      <c r="G31" s="16">
        <v>30</v>
      </c>
    </row>
    <row r="32" spans="1:7" x14ac:dyDescent="0.25">
      <c r="A32" s="14" t="s">
        <v>179</v>
      </c>
      <c r="B32" s="15">
        <v>126</v>
      </c>
      <c r="C32" s="8" t="s">
        <v>183</v>
      </c>
      <c r="D32" s="9" t="s">
        <v>175</v>
      </c>
      <c r="E32" s="10" t="s">
        <v>173</v>
      </c>
      <c r="F32" s="11" t="s">
        <v>7</v>
      </c>
      <c r="G32" s="16">
        <v>30</v>
      </c>
    </row>
    <row r="33" spans="1:7" x14ac:dyDescent="0.25">
      <c r="A33" s="14" t="s">
        <v>179</v>
      </c>
      <c r="B33" s="15">
        <v>127</v>
      </c>
      <c r="C33" s="8" t="s">
        <v>183</v>
      </c>
      <c r="D33" s="9" t="s">
        <v>177</v>
      </c>
      <c r="E33" s="10" t="s">
        <v>178</v>
      </c>
      <c r="F33" s="11" t="s">
        <v>7</v>
      </c>
      <c r="G33" s="16">
        <v>30</v>
      </c>
    </row>
    <row r="34" spans="1:7" x14ac:dyDescent="0.25">
      <c r="A34" s="14" t="s">
        <v>179</v>
      </c>
      <c r="B34" s="15">
        <v>128</v>
      </c>
      <c r="C34" s="8" t="s">
        <v>183</v>
      </c>
      <c r="D34" s="9" t="s">
        <v>20</v>
      </c>
      <c r="E34" s="10" t="s">
        <v>196</v>
      </c>
      <c r="F34" s="11" t="s">
        <v>8</v>
      </c>
      <c r="G34" s="16">
        <v>30</v>
      </c>
    </row>
    <row r="35" spans="1:7" x14ac:dyDescent="0.25">
      <c r="A35" s="14" t="s">
        <v>179</v>
      </c>
      <c r="B35" s="15">
        <v>139</v>
      </c>
      <c r="C35" s="8" t="s">
        <v>183</v>
      </c>
      <c r="D35" s="9" t="s">
        <v>108</v>
      </c>
      <c r="E35" s="10" t="s">
        <v>197</v>
      </c>
      <c r="F35" s="11" t="s">
        <v>8</v>
      </c>
      <c r="G35" s="16">
        <v>30</v>
      </c>
    </row>
    <row r="36" spans="1:7" x14ac:dyDescent="0.25">
      <c r="A36" s="14" t="s">
        <v>179</v>
      </c>
      <c r="B36" s="15">
        <v>141</v>
      </c>
      <c r="C36" s="8" t="s">
        <v>183</v>
      </c>
      <c r="D36" s="9" t="s">
        <v>110</v>
      </c>
      <c r="E36" s="10" t="s">
        <v>198</v>
      </c>
      <c r="F36" s="11" t="s">
        <v>8</v>
      </c>
      <c r="G36" s="16">
        <v>40</v>
      </c>
    </row>
    <row r="37" spans="1:7" x14ac:dyDescent="0.25">
      <c r="A37" s="14" t="s">
        <v>179</v>
      </c>
      <c r="B37" s="15">
        <v>142</v>
      </c>
      <c r="C37" s="8" t="s">
        <v>183</v>
      </c>
      <c r="D37" s="9" t="s">
        <v>111</v>
      </c>
      <c r="E37" s="10" t="s">
        <v>199</v>
      </c>
      <c r="F37" s="11" t="s">
        <v>8</v>
      </c>
      <c r="G37" s="16">
        <v>40</v>
      </c>
    </row>
    <row r="38" spans="1:7" x14ac:dyDescent="0.25">
      <c r="A38" s="14" t="s">
        <v>179</v>
      </c>
      <c r="B38" s="15">
        <v>143</v>
      </c>
      <c r="C38" s="8" t="s">
        <v>183</v>
      </c>
      <c r="D38" s="9" t="s">
        <v>112</v>
      </c>
      <c r="E38" s="10" t="s">
        <v>200</v>
      </c>
      <c r="F38" s="11" t="s">
        <v>8</v>
      </c>
      <c r="G38" s="16">
        <v>40</v>
      </c>
    </row>
    <row r="39" spans="1:7" x14ac:dyDescent="0.25">
      <c r="A39" s="14" t="s">
        <v>179</v>
      </c>
      <c r="B39" s="15">
        <v>144</v>
      </c>
      <c r="C39" s="8" t="s">
        <v>183</v>
      </c>
      <c r="D39" s="9" t="s">
        <v>113</v>
      </c>
      <c r="E39" s="10" t="s">
        <v>201</v>
      </c>
      <c r="F39" s="11" t="s">
        <v>8</v>
      </c>
      <c r="G39" s="16">
        <v>40</v>
      </c>
    </row>
    <row r="40" spans="1:7" x14ac:dyDescent="0.25">
      <c r="A40" s="14" t="s">
        <v>179</v>
      </c>
      <c r="B40" s="15">
        <v>145</v>
      </c>
      <c r="C40" s="8" t="s">
        <v>183</v>
      </c>
      <c r="D40" s="9" t="s">
        <v>114</v>
      </c>
      <c r="E40" s="10" t="s">
        <v>202</v>
      </c>
      <c r="F40" s="11" t="s">
        <v>8</v>
      </c>
      <c r="G40" s="16">
        <v>40</v>
      </c>
    </row>
    <row r="41" spans="1:7" x14ac:dyDescent="0.25">
      <c r="A41" s="14" t="s">
        <v>179</v>
      </c>
      <c r="B41" s="15">
        <v>146</v>
      </c>
      <c r="C41" s="8" t="s">
        <v>183</v>
      </c>
      <c r="D41" s="9" t="s">
        <v>115</v>
      </c>
      <c r="E41" s="10" t="s">
        <v>203</v>
      </c>
      <c r="F41" s="11" t="s">
        <v>8</v>
      </c>
      <c r="G41" s="16">
        <v>40</v>
      </c>
    </row>
    <row r="42" spans="1:7" x14ac:dyDescent="0.25">
      <c r="A42" s="14" t="s">
        <v>179</v>
      </c>
      <c r="B42" s="15">
        <v>148</v>
      </c>
      <c r="C42" s="8" t="s">
        <v>183</v>
      </c>
      <c r="D42" s="9" t="s">
        <v>117</v>
      </c>
      <c r="E42" s="10" t="s">
        <v>204</v>
      </c>
      <c r="F42" s="11" t="s">
        <v>8</v>
      </c>
      <c r="G42" s="16">
        <v>40</v>
      </c>
    </row>
    <row r="43" spans="1:7" x14ac:dyDescent="0.25">
      <c r="A43" s="14" t="s">
        <v>179</v>
      </c>
      <c r="B43" s="15">
        <v>154</v>
      </c>
      <c r="C43" s="8" t="s">
        <v>183</v>
      </c>
      <c r="D43" s="9" t="s">
        <v>123</v>
      </c>
      <c r="E43" s="10" t="s">
        <v>205</v>
      </c>
      <c r="F43" s="11" t="s">
        <v>8</v>
      </c>
      <c r="G43" s="16">
        <v>40</v>
      </c>
    </row>
    <row r="44" spans="1:7" x14ac:dyDescent="0.25">
      <c r="A44" s="14" t="s">
        <v>179</v>
      </c>
      <c r="B44" s="15">
        <v>155</v>
      </c>
      <c r="C44" s="8" t="s">
        <v>183</v>
      </c>
      <c r="D44" s="9" t="s">
        <v>22</v>
      </c>
      <c r="E44" s="10" t="s">
        <v>206</v>
      </c>
      <c r="F44" s="11" t="s">
        <v>8</v>
      </c>
      <c r="G44" s="16">
        <v>30</v>
      </c>
    </row>
    <row r="45" spans="1:7" x14ac:dyDescent="0.25">
      <c r="A45" s="14" t="s">
        <v>179</v>
      </c>
      <c r="B45" s="15">
        <v>156</v>
      </c>
      <c r="C45" s="8" t="s">
        <v>183</v>
      </c>
      <c r="D45" s="9" t="s">
        <v>43</v>
      </c>
      <c r="E45" s="10" t="s">
        <v>207</v>
      </c>
      <c r="F45" s="11" t="s">
        <v>8</v>
      </c>
      <c r="G45" s="16">
        <v>30</v>
      </c>
    </row>
    <row r="46" spans="1:7" x14ac:dyDescent="0.25">
      <c r="A46" s="14" t="s">
        <v>179</v>
      </c>
      <c r="B46" s="15">
        <v>157</v>
      </c>
      <c r="C46" s="8" t="s">
        <v>183</v>
      </c>
      <c r="D46" s="9" t="s">
        <v>42</v>
      </c>
      <c r="E46" s="17" t="s">
        <v>208</v>
      </c>
      <c r="F46" s="11" t="s">
        <v>8</v>
      </c>
      <c r="G46" s="16">
        <v>30</v>
      </c>
    </row>
    <row r="47" spans="1:7" x14ac:dyDescent="0.25">
      <c r="A47" s="14" t="s">
        <v>179</v>
      </c>
      <c r="B47" s="15">
        <v>158</v>
      </c>
      <c r="C47" s="8" t="s">
        <v>183</v>
      </c>
      <c r="D47" s="9" t="s">
        <v>40</v>
      </c>
      <c r="E47" s="10" t="s">
        <v>209</v>
      </c>
      <c r="F47" s="11" t="s">
        <v>8</v>
      </c>
      <c r="G47" s="16">
        <v>30</v>
      </c>
    </row>
    <row r="48" spans="1:7" x14ac:dyDescent="0.25">
      <c r="A48" s="14" t="s">
        <v>179</v>
      </c>
      <c r="B48" s="15">
        <v>159</v>
      </c>
      <c r="C48" s="8" t="s">
        <v>183</v>
      </c>
      <c r="D48" s="9" t="s">
        <v>51</v>
      </c>
      <c r="E48" s="10" t="s">
        <v>210</v>
      </c>
      <c r="F48" s="11" t="s">
        <v>8</v>
      </c>
      <c r="G48" s="16">
        <v>30</v>
      </c>
    </row>
    <row r="49" spans="1:9" x14ac:dyDescent="0.25">
      <c r="A49" s="14" t="s">
        <v>179</v>
      </c>
      <c r="B49" s="15">
        <v>170</v>
      </c>
      <c r="C49" s="8" t="s">
        <v>183</v>
      </c>
      <c r="D49" s="9" t="s">
        <v>32</v>
      </c>
      <c r="E49" s="10" t="s">
        <v>211</v>
      </c>
      <c r="F49" s="11" t="s">
        <v>8</v>
      </c>
      <c r="G49" s="16">
        <v>30</v>
      </c>
    </row>
    <row r="50" spans="1:9" x14ac:dyDescent="0.25">
      <c r="G50" s="7"/>
      <c r="H50" s="7"/>
      <c r="I50" s="7">
        <f>SUM(G8:G49)</f>
        <v>1365</v>
      </c>
    </row>
    <row r="51" spans="1:9" x14ac:dyDescent="0.25">
      <c r="F51" s="12" t="s">
        <v>157</v>
      </c>
      <c r="G51" t="s">
        <v>13</v>
      </c>
    </row>
    <row r="52" spans="1:9" x14ac:dyDescent="0.25">
      <c r="F52" s="13" t="s">
        <v>10</v>
      </c>
      <c r="G52" s="7">
        <v>30</v>
      </c>
    </row>
    <row r="53" spans="1:9" x14ac:dyDescent="0.25">
      <c r="F53" s="13" t="s">
        <v>181</v>
      </c>
      <c r="G53" s="7">
        <v>90</v>
      </c>
    </row>
    <row r="54" spans="1:9" x14ac:dyDescent="0.25">
      <c r="F54" s="13" t="s">
        <v>84</v>
      </c>
      <c r="G54" s="7">
        <v>30</v>
      </c>
    </row>
    <row r="55" spans="1:9" x14ac:dyDescent="0.25">
      <c r="F55" s="13" t="s">
        <v>8</v>
      </c>
      <c r="G55" s="7">
        <v>825</v>
      </c>
    </row>
    <row r="56" spans="1:9" x14ac:dyDescent="0.25">
      <c r="F56" s="13" t="s">
        <v>7</v>
      </c>
      <c r="G56" s="7">
        <v>210</v>
      </c>
    </row>
    <row r="57" spans="1:9" x14ac:dyDescent="0.25">
      <c r="F57" s="13" t="s">
        <v>9</v>
      </c>
      <c r="G57" s="7">
        <v>90</v>
      </c>
    </row>
    <row r="58" spans="1:9" x14ac:dyDescent="0.25">
      <c r="F58" s="13" t="s">
        <v>174</v>
      </c>
      <c r="G58" s="7">
        <v>30</v>
      </c>
    </row>
    <row r="59" spans="1:9" x14ac:dyDescent="0.25">
      <c r="F59" s="13" t="s">
        <v>176</v>
      </c>
      <c r="G59" s="7">
        <v>30</v>
      </c>
    </row>
    <row r="60" spans="1:9" x14ac:dyDescent="0.25">
      <c r="F60" s="13" t="s">
        <v>87</v>
      </c>
      <c r="G60" s="7">
        <v>30</v>
      </c>
    </row>
    <row r="61" spans="1:9" x14ac:dyDescent="0.25">
      <c r="F61" s="13" t="s">
        <v>12</v>
      </c>
      <c r="G61" s="7">
        <v>1365</v>
      </c>
    </row>
  </sheetData>
  <mergeCells count="3">
    <mergeCell ref="A2:G2"/>
    <mergeCell ref="B4:G4"/>
    <mergeCell ref="B6:G6"/>
  </mergeCells>
  <phoneticPr fontId="8" type="noConversion"/>
  <pageMargins left="0.78740157480314965" right="0.78740157480314965" top="0.59055118110236227" bottom="0.78740157480314965" header="0.51181102362204722" footer="0.51181102362204722"/>
  <pageSetup paperSize="9" orientation="landscape" r:id="rId2"/>
  <headerFooter alignWithMargins="0">
    <oddFooter>&amp;L&amp;A&amp;C&amp;P/&amp;N&amp;R&amp;F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F1610-4AE9-4A6A-8E29-476B910851C6}">
  <dimension ref="A1:I22"/>
  <sheetViews>
    <sheetView workbookViewId="0">
      <selection activeCell="F241" sqref="F241"/>
    </sheetView>
  </sheetViews>
  <sheetFormatPr defaultColWidth="9.109375" defaultRowHeight="13.2" x14ac:dyDescent="0.25"/>
  <cols>
    <col min="1" max="1" width="3.44140625" customWidth="1"/>
    <col min="2" max="2" width="7.109375" customWidth="1"/>
    <col min="3" max="3" width="15.109375" customWidth="1"/>
    <col min="4" max="4" width="5.33203125" customWidth="1"/>
    <col min="5" max="5" width="35.77734375" customWidth="1"/>
    <col min="6" max="6" width="33" customWidth="1"/>
    <col min="7" max="7" width="17.44140625" bestFit="1" customWidth="1"/>
    <col min="8" max="8" width="4.21875" customWidth="1"/>
  </cols>
  <sheetData>
    <row r="1" spans="1:9" ht="4.5" customHeight="1" x14ac:dyDescent="0.25"/>
    <row r="2" spans="1:9" ht="52.2" customHeight="1" thickBot="1" x14ac:dyDescent="0.3">
      <c r="A2" s="31" t="s">
        <v>167</v>
      </c>
      <c r="B2" s="32"/>
      <c r="C2" s="32"/>
      <c r="D2" s="32"/>
      <c r="E2" s="32"/>
      <c r="F2" s="32"/>
      <c r="G2" s="32"/>
    </row>
    <row r="3" spans="1:9" ht="3" customHeight="1" thickTop="1" x14ac:dyDescent="0.25">
      <c r="B3" s="1"/>
    </row>
    <row r="4" spans="1:9" x14ac:dyDescent="0.25">
      <c r="B4" s="27" t="s">
        <v>0</v>
      </c>
      <c r="C4" s="28"/>
      <c r="D4" s="28"/>
      <c r="E4" s="28"/>
      <c r="F4" s="28"/>
      <c r="G4" s="28"/>
    </row>
    <row r="5" spans="1:9" ht="13.8" thickBot="1" x14ac:dyDescent="0.3"/>
    <row r="6" spans="1:9" ht="16.2" thickTop="1" x14ac:dyDescent="0.3">
      <c r="A6" s="2"/>
      <c r="B6" s="29" t="s">
        <v>140</v>
      </c>
      <c r="C6" s="29"/>
      <c r="D6" s="29"/>
      <c r="E6" s="29"/>
      <c r="F6" s="29"/>
      <c r="G6" s="30"/>
    </row>
    <row r="7" spans="1:9" x14ac:dyDescent="0.25">
      <c r="A7" s="3" t="s">
        <v>1</v>
      </c>
      <c r="B7" s="4"/>
      <c r="C7" s="5" t="s">
        <v>2</v>
      </c>
      <c r="D7" s="5" t="s">
        <v>3</v>
      </c>
      <c r="E7" s="5" t="s">
        <v>11</v>
      </c>
      <c r="F7" s="4" t="s">
        <v>4</v>
      </c>
      <c r="G7" s="6" t="s">
        <v>5</v>
      </c>
    </row>
    <row r="8" spans="1:9" x14ac:dyDescent="0.25">
      <c r="A8" s="14" t="s">
        <v>6</v>
      </c>
      <c r="B8" s="15"/>
      <c r="C8" s="8" t="s">
        <v>141</v>
      </c>
      <c r="D8" s="9" t="s">
        <v>142</v>
      </c>
      <c r="E8" s="10" t="s">
        <v>149</v>
      </c>
      <c r="F8" s="11" t="s">
        <v>21</v>
      </c>
      <c r="G8" s="16">
        <v>140</v>
      </c>
    </row>
    <row r="9" spans="1:9" x14ac:dyDescent="0.25">
      <c r="A9" s="14" t="s">
        <v>6</v>
      </c>
      <c r="B9" s="15"/>
      <c r="C9" s="8" t="s">
        <v>141</v>
      </c>
      <c r="D9" s="9" t="s">
        <v>150</v>
      </c>
      <c r="E9" s="10" t="s">
        <v>151</v>
      </c>
      <c r="F9" s="11" t="s">
        <v>21</v>
      </c>
      <c r="G9" s="16">
        <v>240</v>
      </c>
    </row>
    <row r="10" spans="1:9" x14ac:dyDescent="0.25">
      <c r="A10" s="14" t="s">
        <v>6</v>
      </c>
      <c r="B10" s="15"/>
      <c r="C10" s="8" t="s">
        <v>141</v>
      </c>
      <c r="D10" s="9" t="s">
        <v>143</v>
      </c>
      <c r="E10" s="10" t="s">
        <v>152</v>
      </c>
      <c r="F10" s="11" t="s">
        <v>95</v>
      </c>
      <c r="G10" s="16">
        <v>240</v>
      </c>
    </row>
    <row r="11" spans="1:9" x14ac:dyDescent="0.25">
      <c r="A11" s="14" t="s">
        <v>6</v>
      </c>
      <c r="B11" s="15"/>
      <c r="C11" s="8" t="s">
        <v>141</v>
      </c>
      <c r="D11" s="9" t="s">
        <v>144</v>
      </c>
      <c r="E11" s="10" t="s">
        <v>145</v>
      </c>
      <c r="F11" s="11" t="s">
        <v>95</v>
      </c>
      <c r="G11" s="16">
        <v>240</v>
      </c>
    </row>
    <row r="12" spans="1:9" ht="23.4" x14ac:dyDescent="0.25">
      <c r="A12" s="14" t="s">
        <v>6</v>
      </c>
      <c r="B12" s="15"/>
      <c r="C12" s="8" t="s">
        <v>141</v>
      </c>
      <c r="D12" s="9" t="s">
        <v>146</v>
      </c>
      <c r="E12" s="26" t="s">
        <v>213</v>
      </c>
      <c r="F12" s="11" t="s">
        <v>21</v>
      </c>
      <c r="G12" s="16">
        <v>200</v>
      </c>
    </row>
    <row r="13" spans="1:9" x14ac:dyDescent="0.25">
      <c r="A13" s="14" t="s">
        <v>6</v>
      </c>
      <c r="B13" s="15"/>
      <c r="C13" s="8" t="s">
        <v>141</v>
      </c>
      <c r="D13" s="9" t="s">
        <v>147</v>
      </c>
      <c r="E13" s="10" t="s">
        <v>153</v>
      </c>
      <c r="F13" s="11" t="s">
        <v>156</v>
      </c>
      <c r="G13" s="16">
        <v>140</v>
      </c>
    </row>
    <row r="14" spans="1:9" ht="23.4" x14ac:dyDescent="0.25">
      <c r="A14" s="14" t="s">
        <v>6</v>
      </c>
      <c r="B14" s="15"/>
      <c r="C14" s="8" t="s">
        <v>141</v>
      </c>
      <c r="D14" s="9" t="s">
        <v>148</v>
      </c>
      <c r="E14" s="10" t="s">
        <v>136</v>
      </c>
      <c r="F14" s="18" t="s">
        <v>163</v>
      </c>
      <c r="G14" s="16">
        <v>350</v>
      </c>
    </row>
    <row r="15" spans="1:9" x14ac:dyDescent="0.25">
      <c r="G15" s="7"/>
      <c r="H15" s="7"/>
      <c r="I15" s="7">
        <f>SUM(G8:G14)</f>
        <v>1550</v>
      </c>
    </row>
    <row r="16" spans="1:9" x14ac:dyDescent="0.25">
      <c r="H16" s="7"/>
    </row>
    <row r="17" spans="6:7" x14ac:dyDescent="0.25">
      <c r="F17" s="12" t="s">
        <v>157</v>
      </c>
      <c r="G17" t="s">
        <v>13</v>
      </c>
    </row>
    <row r="18" spans="6:7" x14ac:dyDescent="0.25">
      <c r="F18" s="13" t="s">
        <v>95</v>
      </c>
      <c r="G18" s="7">
        <v>480</v>
      </c>
    </row>
    <row r="19" spans="6:7" x14ac:dyDescent="0.25">
      <c r="F19" s="13" t="s">
        <v>21</v>
      </c>
      <c r="G19" s="7">
        <v>580</v>
      </c>
    </row>
    <row r="20" spans="6:7" x14ac:dyDescent="0.25">
      <c r="F20" s="13" t="s">
        <v>156</v>
      </c>
      <c r="G20" s="7">
        <v>140</v>
      </c>
    </row>
    <row r="21" spans="6:7" x14ac:dyDescent="0.25">
      <c r="F21" s="13" t="s">
        <v>163</v>
      </c>
      <c r="G21" s="7">
        <v>350</v>
      </c>
    </row>
    <row r="22" spans="6:7" x14ac:dyDescent="0.25">
      <c r="F22" s="13" t="s">
        <v>12</v>
      </c>
      <c r="G22" s="7">
        <v>1550</v>
      </c>
    </row>
  </sheetData>
  <mergeCells count="3">
    <mergeCell ref="A2:G2"/>
    <mergeCell ref="B4:G4"/>
    <mergeCell ref="B6:G6"/>
  </mergeCells>
  <pageMargins left="0.78740157480314965" right="0.78740157480314965" top="0.59055118110236227" bottom="0.78740157480314965" header="0.51181102362204722" footer="0.51181102362204722"/>
  <pageSetup paperSize="9" orientation="landscape" r:id="rId2"/>
  <headerFooter alignWithMargins="0">
    <oddFooter>&amp;L&amp;A&amp;C&amp;P/&amp;N&amp;R&amp;F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7CFFD-6621-4E5B-B0FA-73D86EEBE0D2}">
  <dimension ref="A1:I13"/>
  <sheetViews>
    <sheetView workbookViewId="0">
      <selection activeCell="F241" sqref="F241"/>
    </sheetView>
  </sheetViews>
  <sheetFormatPr defaultColWidth="9.109375" defaultRowHeight="13.2" x14ac:dyDescent="0.25"/>
  <cols>
    <col min="1" max="1" width="3.44140625" customWidth="1"/>
    <col min="2" max="2" width="8.33203125" customWidth="1"/>
    <col min="3" max="3" width="12" customWidth="1"/>
    <col min="4" max="4" width="12.88671875" customWidth="1"/>
    <col min="5" max="5" width="45.5546875" customWidth="1"/>
    <col min="6" max="6" width="15.77734375" bestFit="1" customWidth="1"/>
    <col min="7" max="7" width="15" customWidth="1"/>
    <col min="8" max="8" width="7.21875" customWidth="1"/>
  </cols>
  <sheetData>
    <row r="1" spans="1:9" ht="4.5" customHeight="1" x14ac:dyDescent="0.25"/>
    <row r="2" spans="1:9" ht="52.2" customHeight="1" thickBot="1" x14ac:dyDescent="0.3">
      <c r="A2" s="31" t="s">
        <v>168</v>
      </c>
      <c r="B2" s="32"/>
      <c r="C2" s="32"/>
      <c r="D2" s="32"/>
      <c r="E2" s="32"/>
      <c r="F2" s="32"/>
      <c r="G2" s="32"/>
    </row>
    <row r="3" spans="1:9" ht="3" customHeight="1" thickTop="1" x14ac:dyDescent="0.25">
      <c r="B3" s="1"/>
    </row>
    <row r="4" spans="1:9" x14ac:dyDescent="0.25">
      <c r="B4" s="27" t="s">
        <v>0</v>
      </c>
      <c r="C4" s="28"/>
      <c r="D4" s="28"/>
      <c r="E4" s="28"/>
      <c r="F4" s="28"/>
      <c r="G4" s="28"/>
    </row>
    <row r="5" spans="1:9" ht="13.8" thickBot="1" x14ac:dyDescent="0.3"/>
    <row r="6" spans="1:9" ht="16.2" thickTop="1" x14ac:dyDescent="0.3">
      <c r="A6" s="2"/>
      <c r="B6" s="29" t="s">
        <v>155</v>
      </c>
      <c r="C6" s="29"/>
      <c r="D6" s="29"/>
      <c r="E6" s="29"/>
      <c r="F6" s="29"/>
      <c r="G6" s="30"/>
    </row>
    <row r="7" spans="1:9" x14ac:dyDescent="0.25">
      <c r="A7" s="3" t="s">
        <v>1</v>
      </c>
      <c r="B7" s="4"/>
      <c r="C7" s="5" t="s">
        <v>2</v>
      </c>
      <c r="D7" s="5" t="s">
        <v>3</v>
      </c>
      <c r="E7" s="5" t="s">
        <v>11</v>
      </c>
      <c r="F7" s="4" t="s">
        <v>4</v>
      </c>
      <c r="G7" s="6" t="s">
        <v>5</v>
      </c>
    </row>
    <row r="8" spans="1:9" x14ac:dyDescent="0.25">
      <c r="A8" s="14" t="s">
        <v>6</v>
      </c>
      <c r="B8" s="15"/>
      <c r="C8" s="8" t="s">
        <v>154</v>
      </c>
      <c r="D8" s="9" t="s">
        <v>154</v>
      </c>
      <c r="E8" s="10" t="s">
        <v>158</v>
      </c>
      <c r="F8" s="11" t="s">
        <v>139</v>
      </c>
      <c r="G8" s="16">
        <v>50</v>
      </c>
    </row>
    <row r="9" spans="1:9" x14ac:dyDescent="0.25">
      <c r="G9" s="7"/>
      <c r="H9" s="7"/>
      <c r="I9" s="7">
        <f>SUM(G8:G8)</f>
        <v>50</v>
      </c>
    </row>
    <row r="11" spans="1:9" x14ac:dyDescent="0.25">
      <c r="F11" s="12" t="s">
        <v>157</v>
      </c>
      <c r="G11" t="s">
        <v>13</v>
      </c>
    </row>
    <row r="12" spans="1:9" x14ac:dyDescent="0.25">
      <c r="F12" s="13" t="s">
        <v>139</v>
      </c>
      <c r="G12" s="7">
        <v>50</v>
      </c>
    </row>
    <row r="13" spans="1:9" x14ac:dyDescent="0.25">
      <c r="F13" s="13" t="s">
        <v>12</v>
      </c>
      <c r="G13" s="7">
        <v>50</v>
      </c>
    </row>
  </sheetData>
  <mergeCells count="3">
    <mergeCell ref="A2:G2"/>
    <mergeCell ref="B4:G4"/>
    <mergeCell ref="B6:G6"/>
  </mergeCells>
  <pageMargins left="0.78740157480314965" right="0.78740157480314965" top="0.59055118110236227" bottom="0.78740157480314965" header="0.51181102362204722" footer="0.51181102362204722"/>
  <pageSetup paperSize="9" orientation="landscape" r:id="rId2"/>
  <headerFooter alignWithMargins="0">
    <oddFooter>&amp;L&amp;A&amp;C&amp;P/&amp;N&amp;R&amp;F</oddFooter>
  </headerFooter>
</worksheet>
</file>

<file path=docMetadata/LabelInfo.xml><?xml version="1.0" encoding="utf-8"?>
<clbl:labelList xmlns:clbl="http://schemas.microsoft.com/office/2020/mipLabelMetadata">
  <clbl:label id="{9d258917-277f-42cd-a3cd-14c4e9ee58bc}" enabled="1" method="Standard" siteId="{38ae3bcd-9579-4fd4-adda-b42e1495d55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SUMA NOVÝCH KABELŮ</vt:lpstr>
      <vt:lpstr>Seznam kabelu RVA14</vt:lpstr>
      <vt:lpstr>Seznam kabelu RVA12</vt:lpstr>
      <vt:lpstr>Seznam kabelu IRC</vt:lpstr>
      <vt:lpstr>Seznam kabelu MBUS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pg162138</dc:creator>
  <cp:lastModifiedBy>Mikulášek, Petr (RC-CZ SI B S TS SOL)</cp:lastModifiedBy>
  <cp:lastPrinted>2025-06-13T10:45:50Z</cp:lastPrinted>
  <dcterms:created xsi:type="dcterms:W3CDTF">1999-04-06T10:48:36Z</dcterms:created>
  <dcterms:modified xsi:type="dcterms:W3CDTF">2025-06-23T06:41:33Z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d258917-277f-42cd-a3cd-14c4e9ee58bc_Enabled">
    <vt:lpwstr>true</vt:lpwstr>
  </property>
  <property fmtid="{D5CDD505-2E9C-101B-9397-08002B2CF9AE}" pid="3" name="MSIP_Label_9d258917-277f-42cd-a3cd-14c4e9ee58bc_SetDate">
    <vt:lpwstr>2023-07-12T12:15:31Z</vt:lpwstr>
  </property>
  <property fmtid="{D5CDD505-2E9C-101B-9397-08002B2CF9AE}" pid="4" name="MSIP_Label_9d258917-277f-42cd-a3cd-14c4e9ee58bc_Method">
    <vt:lpwstr>Standard</vt:lpwstr>
  </property>
  <property fmtid="{D5CDD505-2E9C-101B-9397-08002B2CF9AE}" pid="5" name="MSIP_Label_9d258917-277f-42cd-a3cd-14c4e9ee58bc_Name">
    <vt:lpwstr>restricted</vt:lpwstr>
  </property>
  <property fmtid="{D5CDD505-2E9C-101B-9397-08002B2CF9AE}" pid="6" name="MSIP_Label_9d258917-277f-42cd-a3cd-14c4e9ee58bc_SiteId">
    <vt:lpwstr>38ae3bcd-9579-4fd4-adda-b42e1495d55a</vt:lpwstr>
  </property>
  <property fmtid="{D5CDD505-2E9C-101B-9397-08002B2CF9AE}" pid="7" name="MSIP_Label_9d258917-277f-42cd-a3cd-14c4e9ee58bc_ActionId">
    <vt:lpwstr>49e562ab-3bd8-4a26-90aa-8eae70aab081</vt:lpwstr>
  </property>
  <property fmtid="{D5CDD505-2E9C-101B-9397-08002B2CF9AE}" pid="8" name="MSIP_Label_9d258917-277f-42cd-a3cd-14c4e9ee58bc_ContentBits">
    <vt:lpwstr>0</vt:lpwstr>
  </property>
  <property fmtid="{D5CDD505-2E9C-101B-9397-08002B2CF9AE}" pid="9" name="Document_Confidentiality">
    <vt:lpwstr>Restricted</vt:lpwstr>
  </property>
</Properties>
</file>